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мандат" sheetId="1" r:id="rId1"/>
    <sheet name="квалификация" sheetId="2" r:id="rId2"/>
    <sheet name="финал" sheetId="3" r:id="rId3"/>
  </sheets>
  <externalReferences>
    <externalReference r:id="rId6"/>
  </externalReferences>
  <definedNames>
    <definedName name="Shapka1">'[1]tmp'!$A$1</definedName>
    <definedName name="Shapka2">'[1]tmp'!$A$2</definedName>
    <definedName name="ShapkaData">'[1]tmp'!$A$3</definedName>
    <definedName name="ShapkaWhere">'[1]tmp'!$K$3</definedName>
  </definedNames>
  <calcPr fullCalcOnLoad="1"/>
</workbook>
</file>

<file path=xl/comments3.xml><?xml version="1.0" encoding="utf-8"?>
<comments xmlns="http://schemas.openxmlformats.org/spreadsheetml/2006/main">
  <authors>
    <author>vokatto</author>
  </authors>
  <commentList>
    <comment ref="V6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<sst xmlns="http://schemas.openxmlformats.org/spreadsheetml/2006/main" count="445" uniqueCount="225">
  <si>
    <t>№ п/п</t>
  </si>
  <si>
    <t>Год</t>
  </si>
  <si>
    <t>Разряд</t>
  </si>
  <si>
    <t>Пол</t>
  </si>
  <si>
    <t>Время на дистанции</t>
  </si>
  <si>
    <t>Результат</t>
  </si>
  <si>
    <t>кол-во снятий</t>
  </si>
  <si>
    <t>Место</t>
  </si>
  <si>
    <t>Организация</t>
  </si>
  <si>
    <t>№ связки</t>
  </si>
  <si>
    <t>Вид спорта</t>
  </si>
  <si>
    <t>Первый кубок МГСУ по альпинистским связкам</t>
  </si>
  <si>
    <t>31 марта 2007 года</t>
  </si>
  <si>
    <t>Блок №</t>
  </si>
  <si>
    <t>КОНТЕСТ</t>
  </si>
  <si>
    <t>Подъём по скальной стене (скорость)</t>
  </si>
  <si>
    <t>Подъём по скальной стене (трудность)</t>
  </si>
  <si>
    <t>Блок 1-2</t>
  </si>
  <si>
    <t>Подъём по скальному камину</t>
  </si>
  <si>
    <t>Траверс</t>
  </si>
  <si>
    <t>Спуск по перилам с узлом и преодолением бергшруда</t>
  </si>
  <si>
    <t>Наклонная  навесная переправа</t>
  </si>
  <si>
    <t>Горизонтальная навесная переправа</t>
  </si>
  <si>
    <t>Спуск по перилам</t>
  </si>
  <si>
    <t>Подъём по скальной стене со сменой лидера</t>
  </si>
  <si>
    <t>Горизонтальная навесная переправа с узлом</t>
  </si>
  <si>
    <t>Подъём по скальной стене с ИТО</t>
  </si>
  <si>
    <t>Наклонная навесная переправа вниз</t>
  </si>
  <si>
    <t>Блок 3</t>
  </si>
  <si>
    <t>Блок 4</t>
  </si>
  <si>
    <t>Блок 5</t>
  </si>
  <si>
    <t>Блок 6</t>
  </si>
  <si>
    <t>Этап 1</t>
  </si>
  <si>
    <t>Этап 2</t>
  </si>
  <si>
    <t>Этап 3</t>
  </si>
  <si>
    <t>Главный судья____________________________ /Д.И. Мирсаитов/</t>
  </si>
  <si>
    <t>Главный секретарь ________________________ /Е.А. Волокитина/</t>
  </si>
  <si>
    <t>Состав связки</t>
  </si>
  <si>
    <t>Козлов Антон
Мысливец Максим</t>
  </si>
  <si>
    <t>1985
1987</t>
  </si>
  <si>
    <t>1
1</t>
  </si>
  <si>
    <t>скалолазание
скалолазание</t>
  </si>
  <si>
    <t>м
м</t>
  </si>
  <si>
    <t>Филонов Дмитрий
Шепелев Дмитрий</t>
  </si>
  <si>
    <t>1986
1987</t>
  </si>
  <si>
    <t>3
зн.</t>
  </si>
  <si>
    <t>альпинизм
альпинизм</t>
  </si>
  <si>
    <t>Калинеев Андрей
Широкожухов Алексей</t>
  </si>
  <si>
    <t>1987
1988</t>
  </si>
  <si>
    <t>3
б/р</t>
  </si>
  <si>
    <t xml:space="preserve">спортивный туризм
</t>
  </si>
  <si>
    <t>Борисов А.В.  
Булдаков А.В.</t>
  </si>
  <si>
    <t xml:space="preserve">
</t>
  </si>
  <si>
    <t>1
2</t>
  </si>
  <si>
    <t>спортивный туризм
спортивный туризм</t>
  </si>
  <si>
    <t>Афанасьев Владимир
Зайцева Мария</t>
  </si>
  <si>
    <t>1976
1988</t>
  </si>
  <si>
    <t>м
ж</t>
  </si>
  <si>
    <t>Ходыкин Сергей
Ханов Григорий</t>
  </si>
  <si>
    <t>1983
1981</t>
  </si>
  <si>
    <t>3
2</t>
  </si>
  <si>
    <t>Горьев Александр
Кочуров Максим</t>
  </si>
  <si>
    <t>1983
1983</t>
  </si>
  <si>
    <t>КМС
МС</t>
  </si>
  <si>
    <t>Климова Валерия
Жарков Александр</t>
  </si>
  <si>
    <t>1982
1980</t>
  </si>
  <si>
    <t>ж
м</t>
  </si>
  <si>
    <t>1982
1979</t>
  </si>
  <si>
    <t>3
3</t>
  </si>
  <si>
    <t>Модина Даша
Жуков Константин</t>
  </si>
  <si>
    <t>1986
1984</t>
  </si>
  <si>
    <t>2
б/р</t>
  </si>
  <si>
    <t>Платонов Денис
Зинов Дмитрий</t>
  </si>
  <si>
    <t>1988
1987</t>
  </si>
  <si>
    <t>КМС
КМС</t>
  </si>
  <si>
    <t>Казимирчик Семен
Строганов Андрей</t>
  </si>
  <si>
    <t>1986
1986</t>
  </si>
  <si>
    <t>МС
б/р</t>
  </si>
  <si>
    <t>Васильев Андрей 
Арвачев Дмитрий</t>
  </si>
  <si>
    <t>1971
1976</t>
  </si>
  <si>
    <t>2
2</t>
  </si>
  <si>
    <t>Гайнутдинов Азат
Сатанин Андрей</t>
  </si>
  <si>
    <t>1983
1985</t>
  </si>
  <si>
    <t xml:space="preserve">Жилина Анна
Курочкина Евгения </t>
  </si>
  <si>
    <t>1981
1981</t>
  </si>
  <si>
    <t>2
1</t>
  </si>
  <si>
    <t>ж
ж</t>
  </si>
  <si>
    <t>Требин Т.Г.
Смирнов С.Ю.</t>
  </si>
  <si>
    <t>2
КМС</t>
  </si>
  <si>
    <t>Амбросимов Андрей
Лукьянов Павел</t>
  </si>
  <si>
    <t>1991
1990</t>
  </si>
  <si>
    <t>Смола Евгения
Егоров Денис</t>
  </si>
  <si>
    <t>1985
1980</t>
  </si>
  <si>
    <t>РГАФК
АГЗ</t>
  </si>
  <si>
    <t>Зудихин Евгений
Другов Александр</t>
  </si>
  <si>
    <t xml:space="preserve">1983
</t>
  </si>
  <si>
    <t>Кузин Андрей
Кленов Вадим</t>
  </si>
  <si>
    <t>1973
1978</t>
  </si>
  <si>
    <t>2
3</t>
  </si>
  <si>
    <t xml:space="preserve">Курбатов Владимир
Кушнир Алексей </t>
  </si>
  <si>
    <t>1983
1980</t>
  </si>
  <si>
    <t>Буянина Ольга
Степаненко Женя</t>
  </si>
  <si>
    <t>1968
1982</t>
  </si>
  <si>
    <t>Трофимова Екатерина
Баскаков Андрей</t>
  </si>
  <si>
    <t>1983
1984</t>
  </si>
  <si>
    <t>Шершаков Андрей
Саратовкин Андрей</t>
  </si>
  <si>
    <t>1976
1983</t>
  </si>
  <si>
    <t>Точилов Алексей
Гладкий Илья</t>
  </si>
  <si>
    <t>1985
1982</t>
  </si>
  <si>
    <t>б/р
б/р</t>
  </si>
  <si>
    <t>Неумолотов Анатолий
Пушкарева Евгения    </t>
  </si>
  <si>
    <t>1987
1987</t>
  </si>
  <si>
    <t>Рафиков Михаил
Степанова Светлана</t>
  </si>
  <si>
    <t>1987
1980</t>
  </si>
  <si>
    <t>Свечников Глеб
Вахрин Владимир</t>
  </si>
  <si>
    <t>1987
1985</t>
  </si>
  <si>
    <t xml:space="preserve">
СДЮШОР-9 ДДС</t>
  </si>
  <si>
    <t xml:space="preserve">
А/К МАИ</t>
  </si>
  <si>
    <t xml:space="preserve">
МГСУ</t>
  </si>
  <si>
    <t xml:space="preserve">
АГЗ</t>
  </si>
  <si>
    <t xml:space="preserve">
СТК "Атлантида"</t>
  </si>
  <si>
    <t xml:space="preserve">
ЦСКА им. Демченко</t>
  </si>
  <si>
    <t xml:space="preserve">
а/к МЭИ</t>
  </si>
  <si>
    <t xml:space="preserve">
Лично</t>
  </si>
  <si>
    <t xml:space="preserve">
РГУФК</t>
  </si>
  <si>
    <t xml:space="preserve">
ГК "Скиф"</t>
  </si>
  <si>
    <t xml:space="preserve">
А/К МГУ</t>
  </si>
  <si>
    <t xml:space="preserve">
г/к "Скиф"</t>
  </si>
  <si>
    <t xml:space="preserve">
А/К МЭИ</t>
  </si>
  <si>
    <t xml:space="preserve">
ДЮЦ "Норд-Вест".</t>
  </si>
  <si>
    <t xml:space="preserve">
ТК МГУ</t>
  </si>
  <si>
    <t xml:space="preserve">
ТК МИЭМ</t>
  </si>
  <si>
    <t xml:space="preserve">
ДТ на Миуссах</t>
  </si>
  <si>
    <t xml:space="preserve">
МИРЭА</t>
  </si>
  <si>
    <t>сн</t>
  </si>
  <si>
    <t>прев. КВ</t>
  </si>
  <si>
    <t>ТК МГТУ им.Баумана</t>
  </si>
  <si>
    <t>сн с этапов</t>
  </si>
  <si>
    <t>Чижик Дмитрий
Бикчурин Рустам</t>
  </si>
  <si>
    <t>1</t>
  </si>
  <si>
    <t>2</t>
  </si>
  <si>
    <t>3</t>
  </si>
  <si>
    <t>4</t>
  </si>
  <si>
    <t>5</t>
  </si>
  <si>
    <t>6</t>
  </si>
  <si>
    <t>7</t>
  </si>
  <si>
    <t>8</t>
  </si>
  <si>
    <t>Протокол дистанции КВАЛИФИКАЦИЯ</t>
  </si>
  <si>
    <t>Протокол мандатной комиссии</t>
  </si>
  <si>
    <t>Всего уч.</t>
  </si>
  <si>
    <t>разряды и звания</t>
  </si>
  <si>
    <t>Прим.</t>
  </si>
  <si>
    <t>МС</t>
  </si>
  <si>
    <t>КМС</t>
  </si>
  <si>
    <t>1-ю</t>
  </si>
  <si>
    <t>2-ю</t>
  </si>
  <si>
    <t>3-ю</t>
  </si>
  <si>
    <t>б/р</t>
  </si>
  <si>
    <t>М</t>
  </si>
  <si>
    <t>Ж</t>
  </si>
  <si>
    <t>&gt;18</t>
  </si>
  <si>
    <t>Козлов Антон, Мысливец Максим</t>
  </si>
  <si>
    <t>СДЮШОР-9 ДДС</t>
  </si>
  <si>
    <t>Филонов Дмитрий, Шепелев Дмитрий</t>
  </si>
  <si>
    <t>А/К МАИ</t>
  </si>
  <si>
    <t>Калинеев Андрей, Широкожухов Алексей</t>
  </si>
  <si>
    <t>МГСУ</t>
  </si>
  <si>
    <t>Борисов А.В.  , Булдаков А.В.</t>
  </si>
  <si>
    <t>АГЗ</t>
  </si>
  <si>
    <t>Афанасьев Владимир, Зайцева Мария</t>
  </si>
  <si>
    <t>СТК "Атлантида"</t>
  </si>
  <si>
    <t>Ходыкин Сергей, Ханов Григорий</t>
  </si>
  <si>
    <t>ЦСКА им. Демченко</t>
  </si>
  <si>
    <t>Горьев Александр, Кочуров Максим</t>
  </si>
  <si>
    <t>Климова Валерия, Жарков Александр</t>
  </si>
  <si>
    <t>а/к МЭИ</t>
  </si>
  <si>
    <t>Чижик Дмитрий, Бикчюрин Рустам</t>
  </si>
  <si>
    <t>Модина Даша, Жуков Константин</t>
  </si>
  <si>
    <t>Платонов Денис, Зинов Дмитрий</t>
  </si>
  <si>
    <t>РГУФК</t>
  </si>
  <si>
    <t>Казимирчик Семен, Строганов Андрей</t>
  </si>
  <si>
    <t>Васильев Андрей , Арвачев Дмитрий</t>
  </si>
  <si>
    <t>ГК "Скиф"</t>
  </si>
  <si>
    <t>Гайнутдинов Азат, Сатанин Андрей</t>
  </si>
  <si>
    <t xml:space="preserve">Жилина Анна, Курочкина Евгения </t>
  </si>
  <si>
    <t>А/К МГУ</t>
  </si>
  <si>
    <t>Требин Т.Г., Смирнов С.Ю.</t>
  </si>
  <si>
    <t>Амбросимов Андрей, Лукьянов Павел</t>
  </si>
  <si>
    <t>Лично</t>
  </si>
  <si>
    <t>Смола Евгения, Егоров Денис</t>
  </si>
  <si>
    <t>Зудихин Евгений, Другов Александр</t>
  </si>
  <si>
    <t>Кузин Андрей, Кленов Вадим</t>
  </si>
  <si>
    <t>г/к "Скиф"</t>
  </si>
  <si>
    <t xml:space="preserve">Курбатов Владимир, Кушнир Алексей </t>
  </si>
  <si>
    <t>Буянина Ольга, Степаненко Женя</t>
  </si>
  <si>
    <t>А/К МЭИ</t>
  </si>
  <si>
    <t>Трофимова Екатерина, Баскаков Андрей</t>
  </si>
  <si>
    <t>Шершаков Андрей, Саратовкин Андрей</t>
  </si>
  <si>
    <t>ДЮЦ "Норд-Вест".</t>
  </si>
  <si>
    <t>Точилов Алексей, Гладкий Илья</t>
  </si>
  <si>
    <t>ТК МГУ</t>
  </si>
  <si>
    <t>Неумолотов Анатолий, Пушкарева Евгения    </t>
  </si>
  <si>
    <t>ТК МИЭМ</t>
  </si>
  <si>
    <t>Рафиков Михаил, Степанова Светлана</t>
  </si>
  <si>
    <t>ДТ на Миуссах</t>
  </si>
  <si>
    <t>Свечников Глеб, Вахрин Владимир</t>
  </si>
  <si>
    <t>МИРЭА</t>
  </si>
  <si>
    <t>Председатель мандатной комиссии ________________ /Е.А. Волокитина/</t>
  </si>
  <si>
    <t>г.Москва, Дворец спорта МГСУ</t>
  </si>
  <si>
    <t>Москва, Дворец Спорта МГСУ</t>
  </si>
  <si>
    <t>Предварительный протокол дистанции ФИНАЛ</t>
  </si>
  <si>
    <t>Блок 1</t>
  </si>
  <si>
    <t>Блок 2</t>
  </si>
  <si>
    <t>Балы за этап:</t>
  </si>
  <si>
    <t>Траверс потолка</t>
  </si>
  <si>
    <t>Спуск лазаньем</t>
  </si>
  <si>
    <t>Подъём по скальной стене</t>
  </si>
  <si>
    <t>Траверс с ИТО</t>
  </si>
  <si>
    <t>Маятник</t>
  </si>
  <si>
    <t>Подъём пострадавшего</t>
  </si>
  <si>
    <t>Движение по перилам (ногами) с опорой на веревку</t>
  </si>
  <si>
    <t>Штрафые баллы за превышение КВ</t>
  </si>
  <si>
    <t>Сумма балов</t>
  </si>
  <si>
    <t>Примечание</t>
  </si>
  <si>
    <t>кв: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</si>
</sst>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h]:mm:ss;@"/>
    <numFmt numFmtId="166" formatCode="[$-F400]h:mm:ss\ AM/P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2">
    <font>
      <sz val="10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0"/>
    </font>
    <font>
      <sz val="11"/>
      <name val="Arial"/>
      <family val="0"/>
    </font>
    <font>
      <sz val="8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color indexed="9"/>
      <name val="Arial Cyr"/>
      <family val="2"/>
    </font>
    <font>
      <b/>
      <sz val="16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7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b/>
      <sz val="8"/>
      <color indexed="12"/>
      <name val="Tahom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2" xfId="0" applyFont="1" applyBorder="1" applyAlignment="1">
      <alignment textRotation="90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164" fontId="7" fillId="0" borderId="3" xfId="0" applyNumberFormat="1" applyFont="1" applyBorder="1" applyAlignment="1">
      <alignment/>
    </xf>
    <xf numFmtId="0" fontId="7" fillId="0" borderId="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/>
    </xf>
    <xf numFmtId="21" fontId="1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21" fontId="1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21" fontId="3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5" fontId="9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 textRotation="90" wrapText="1"/>
    </xf>
    <xf numFmtId="49" fontId="7" fillId="0" borderId="0" xfId="0" applyNumberFormat="1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4" fontId="7" fillId="0" borderId="4" xfId="0" applyNumberFormat="1" applyFont="1" applyBorder="1" applyAlignment="1">
      <alignment textRotation="90"/>
    </xf>
    <xf numFmtId="0" fontId="7" fillId="0" borderId="4" xfId="0" applyFont="1" applyBorder="1" applyAlignment="1">
      <alignment textRotation="90" wrapText="1"/>
    </xf>
    <xf numFmtId="45" fontId="3" fillId="0" borderId="25" xfId="0" applyNumberFormat="1" applyFont="1" applyBorder="1" applyAlignment="1">
      <alignment/>
    </xf>
    <xf numFmtId="45" fontId="3" fillId="0" borderId="26" xfId="0" applyNumberFormat="1" applyFont="1" applyBorder="1" applyAlignment="1">
      <alignment/>
    </xf>
    <xf numFmtId="0" fontId="3" fillId="2" borderId="9" xfId="0" applyNumberFormat="1" applyFont="1" applyFill="1" applyBorder="1" applyAlignment="1">
      <alignment/>
    </xf>
    <xf numFmtId="0" fontId="1" fillId="2" borderId="19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45" fontId="3" fillId="2" borderId="26" xfId="0" applyNumberFormat="1" applyFont="1" applyFill="1" applyBorder="1" applyAlignment="1">
      <alignment/>
    </xf>
    <xf numFmtId="21" fontId="1" fillId="2" borderId="11" xfId="0" applyNumberFormat="1" applyFont="1" applyFill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textRotation="90" wrapText="1"/>
    </xf>
    <xf numFmtId="164" fontId="6" fillId="0" borderId="4" xfId="0" applyNumberFormat="1" applyFont="1" applyBorder="1" applyAlignment="1">
      <alignment textRotation="90"/>
    </xf>
    <xf numFmtId="0" fontId="15" fillId="0" borderId="0" xfId="0" applyFont="1" applyAlignment="1">
      <alignment/>
    </xf>
    <xf numFmtId="0" fontId="4" fillId="0" borderId="0" xfId="17" applyFont="1" applyAlignment="1">
      <alignment horizontal="right"/>
      <protection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5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6" xfId="0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5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4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7" fillId="0" borderId="0" xfId="0" applyFont="1" applyBorder="1" applyAlignment="1">
      <alignment horizontal="right"/>
    </xf>
    <xf numFmtId="0" fontId="11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5" fontId="3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164" fontId="7" fillId="0" borderId="4" xfId="0" applyNumberFormat="1" applyFont="1" applyBorder="1" applyAlignment="1">
      <alignment/>
    </xf>
    <xf numFmtId="0" fontId="5" fillId="0" borderId="14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7" fillId="0" borderId="57" xfId="0" applyFont="1" applyBorder="1" applyAlignment="1">
      <alignment horizontal="center" textRotation="90" wrapText="1"/>
    </xf>
    <xf numFmtId="0" fontId="7" fillId="0" borderId="54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165" fontId="3" fillId="0" borderId="46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5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45" fontId="9" fillId="0" borderId="59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5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7" fillId="0" borderId="19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45" fontId="19" fillId="0" borderId="60" xfId="18" applyNumberFormat="1" applyFont="1" applyBorder="1" applyAlignment="1">
      <alignment vertical="center"/>
      <protection/>
    </xf>
    <xf numFmtId="0" fontId="9" fillId="0" borderId="9" xfId="0" applyNumberFormat="1" applyFont="1" applyBorder="1" applyAlignment="1">
      <alignment vertical="center"/>
    </xf>
    <xf numFmtId="0" fontId="9" fillId="0" borderId="61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horizontal="center"/>
    </xf>
    <xf numFmtId="45" fontId="9" fillId="0" borderId="60" xfId="0" applyNumberFormat="1" applyFont="1" applyBorder="1" applyAlignment="1">
      <alignment vertical="center"/>
    </xf>
    <xf numFmtId="0" fontId="3" fillId="0" borderId="62" xfId="0" applyFont="1" applyBorder="1" applyAlignment="1">
      <alignment/>
    </xf>
    <xf numFmtId="0" fontId="7" fillId="0" borderId="34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3" borderId="33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5" fontId="9" fillId="0" borderId="63" xfId="0" applyNumberFormat="1" applyFont="1" applyBorder="1" applyAlignment="1">
      <alignment vertical="center"/>
    </xf>
    <xf numFmtId="0" fontId="9" fillId="0" borderId="45" xfId="0" applyNumberFormat="1" applyFont="1" applyBorder="1" applyAlignment="1">
      <alignment vertical="center"/>
    </xf>
    <xf numFmtId="0" fontId="9" fillId="0" borderId="64" xfId="0" applyNumberFormat="1" applyFont="1" applyBorder="1" applyAlignment="1">
      <alignment vertical="center"/>
    </xf>
    <xf numFmtId="0" fontId="3" fillId="0" borderId="45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</cellXfs>
  <cellStyles count="8">
    <cellStyle name="Normal" xfId="0"/>
    <cellStyle name="Currency" xfId="15"/>
    <cellStyle name="Currency [0]" xfId="16"/>
    <cellStyle name="Обычный__короткая СЮТУР В" xfId="17"/>
    <cellStyle name="Обычный_Протокол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66675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66675</xdr:colOff>
      <xdr:row>0</xdr:row>
      <xdr:rowOff>914400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66675</xdr:colOff>
      <xdr:row>0</xdr:row>
      <xdr:rowOff>914400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66675</xdr:colOff>
      <xdr:row>0</xdr:row>
      <xdr:rowOff>914400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66675</xdr:colOff>
      <xdr:row>0</xdr:row>
      <xdr:rowOff>914400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66675</xdr:colOff>
      <xdr:row>0</xdr:row>
      <xdr:rowOff>914400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2</xdr:col>
      <xdr:colOff>66675</xdr:colOff>
      <xdr:row>0</xdr:row>
      <xdr:rowOff>914400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95250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8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5;&#1076;&#1072;&#1090;\&#1052;&#1072;&#1085;&#1076;&#1072;&#1090;%20&#1040;&#1083;&#1100;&#1087;%20&#1089;&#1074;&#1103;&#1079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овый протокол"/>
      <sheetName val="tmp"/>
      <sheetName val="Лист2"/>
      <sheetName val="DATA квалиф"/>
      <sheetName val="МАНДАТ main"/>
      <sheetName val="main"/>
    </sheetNames>
    <sheetDataSet>
      <sheetData sheetId="1">
        <row r="2">
          <cell r="A2" t="str">
            <v>Первый кубок МГСУ по альпинистским связкам</v>
          </cell>
        </row>
        <row r="3">
          <cell r="A3" t="str">
            <v>31 марта 2007 года</v>
          </cell>
          <cell r="K3" t="str">
            <v>г.Москва, Дворец спорта МГСУ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85" zoomScaleNormal="85" workbookViewId="0" topLeftCell="A1">
      <selection activeCell="T3" sqref="T3"/>
    </sheetView>
  </sheetViews>
  <sheetFormatPr defaultColWidth="9.00390625" defaultRowHeight="12.75"/>
  <cols>
    <col min="1" max="1" width="3.875" style="0" customWidth="1"/>
    <col min="2" max="2" width="35.75390625" style="0" customWidth="1"/>
    <col min="3" max="3" width="23.625" style="0" customWidth="1"/>
    <col min="4" max="4" width="6.75390625" style="0" customWidth="1"/>
    <col min="5" max="13" width="4.25390625" style="0" customWidth="1"/>
    <col min="14" max="15" width="4.75390625" style="0" customWidth="1"/>
    <col min="16" max="19" width="4.25390625" style="0" customWidth="1"/>
    <col min="20" max="20" width="3.625" style="0" customWidth="1"/>
  </cols>
  <sheetData>
    <row r="1" spans="1:20" ht="15.75">
      <c r="A1" s="135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21" thickBot="1">
      <c r="A2" s="136" t="s">
        <v>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3.5" thickTop="1">
      <c r="A3" s="94" t="s">
        <v>12</v>
      </c>
      <c r="T3" s="95" t="s">
        <v>208</v>
      </c>
    </row>
    <row r="4" spans="1:20" ht="18.75" thickBot="1">
      <c r="A4" s="137" t="s">
        <v>148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ht="12.75" customHeight="1">
      <c r="A5" s="138" t="s">
        <v>0</v>
      </c>
      <c r="B5" s="140" t="s">
        <v>37</v>
      </c>
      <c r="C5" s="142" t="s">
        <v>8</v>
      </c>
      <c r="D5" s="144" t="s">
        <v>149</v>
      </c>
      <c r="E5" s="146" t="s">
        <v>150</v>
      </c>
      <c r="F5" s="142"/>
      <c r="G5" s="142"/>
      <c r="H5" s="142"/>
      <c r="I5" s="142"/>
      <c r="J5" s="142"/>
      <c r="K5" s="142"/>
      <c r="L5" s="142"/>
      <c r="M5" s="147"/>
      <c r="N5" s="149" t="s">
        <v>3</v>
      </c>
      <c r="O5" s="150"/>
      <c r="P5" s="151"/>
      <c r="Q5" s="151"/>
      <c r="R5" s="151"/>
      <c r="S5" s="151"/>
      <c r="T5" s="152" t="s">
        <v>151</v>
      </c>
    </row>
    <row r="6" spans="1:20" ht="22.5" customHeight="1" thickBot="1">
      <c r="A6" s="139"/>
      <c r="B6" s="141"/>
      <c r="C6" s="143"/>
      <c r="D6" s="145"/>
      <c r="E6" s="96" t="s">
        <v>152</v>
      </c>
      <c r="F6" s="97" t="s">
        <v>153</v>
      </c>
      <c r="G6" s="97">
        <v>1</v>
      </c>
      <c r="H6" s="97">
        <v>2</v>
      </c>
      <c r="I6" s="97">
        <v>3</v>
      </c>
      <c r="J6" s="97" t="s">
        <v>154</v>
      </c>
      <c r="K6" s="97" t="s">
        <v>155</v>
      </c>
      <c r="L6" s="97" t="s">
        <v>156</v>
      </c>
      <c r="M6" s="98" t="s">
        <v>157</v>
      </c>
      <c r="N6" s="99" t="s">
        <v>158</v>
      </c>
      <c r="O6" s="100" t="s">
        <v>159</v>
      </c>
      <c r="P6" s="97">
        <v>16</v>
      </c>
      <c r="Q6" s="97">
        <v>17</v>
      </c>
      <c r="R6" s="97">
        <v>18</v>
      </c>
      <c r="S6" s="101" t="s">
        <v>160</v>
      </c>
      <c r="T6" s="153"/>
    </row>
    <row r="7" spans="1:20" s="110" customFormat="1" ht="12.75">
      <c r="A7" s="102">
        <v>1</v>
      </c>
      <c r="B7" s="103" t="s">
        <v>161</v>
      </c>
      <c r="C7" s="104" t="s">
        <v>162</v>
      </c>
      <c r="D7" s="106">
        <v>2</v>
      </c>
      <c r="E7" s="107">
        <v>0</v>
      </c>
      <c r="F7" s="104">
        <v>0</v>
      </c>
      <c r="G7" s="104">
        <v>2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8">
        <v>0</v>
      </c>
      <c r="N7" s="109">
        <v>2</v>
      </c>
      <c r="O7" s="105">
        <v>0</v>
      </c>
      <c r="P7" s="104">
        <v>0</v>
      </c>
      <c r="Q7" s="104">
        <v>0</v>
      </c>
      <c r="R7" s="104">
        <v>0</v>
      </c>
      <c r="S7" s="108">
        <v>2</v>
      </c>
      <c r="T7" s="106"/>
    </row>
    <row r="8" spans="1:20" s="110" customFormat="1" ht="12.75">
      <c r="A8" s="111">
        <v>2</v>
      </c>
      <c r="B8" s="112" t="s">
        <v>163</v>
      </c>
      <c r="C8" s="113" t="s">
        <v>164</v>
      </c>
      <c r="D8" s="115">
        <v>2</v>
      </c>
      <c r="E8" s="116">
        <v>0</v>
      </c>
      <c r="F8" s="113">
        <v>0</v>
      </c>
      <c r="G8" s="113">
        <v>0</v>
      </c>
      <c r="H8" s="113">
        <v>0</v>
      </c>
      <c r="I8" s="113">
        <v>1</v>
      </c>
      <c r="J8" s="113">
        <v>0</v>
      </c>
      <c r="K8" s="113">
        <v>0</v>
      </c>
      <c r="L8" s="113">
        <v>0</v>
      </c>
      <c r="M8" s="117">
        <v>1</v>
      </c>
      <c r="N8" s="118">
        <v>2</v>
      </c>
      <c r="O8" s="114">
        <v>0</v>
      </c>
      <c r="P8" s="113">
        <v>0</v>
      </c>
      <c r="Q8" s="113">
        <v>0</v>
      </c>
      <c r="R8" s="113">
        <v>0</v>
      </c>
      <c r="S8" s="117">
        <v>2</v>
      </c>
      <c r="T8" s="115"/>
    </row>
    <row r="9" spans="1:20" s="110" customFormat="1" ht="12.75">
      <c r="A9" s="111">
        <v>3</v>
      </c>
      <c r="B9" s="112" t="s">
        <v>165</v>
      </c>
      <c r="C9" s="113" t="s">
        <v>166</v>
      </c>
      <c r="D9" s="115">
        <v>2</v>
      </c>
      <c r="E9" s="116">
        <v>0</v>
      </c>
      <c r="F9" s="113">
        <v>0</v>
      </c>
      <c r="G9" s="113">
        <v>0</v>
      </c>
      <c r="H9" s="113">
        <v>0</v>
      </c>
      <c r="I9" s="113">
        <v>1</v>
      </c>
      <c r="J9" s="113">
        <v>0</v>
      </c>
      <c r="K9" s="113">
        <v>0</v>
      </c>
      <c r="L9" s="113">
        <v>1</v>
      </c>
      <c r="M9" s="117">
        <v>0</v>
      </c>
      <c r="N9" s="118">
        <v>2</v>
      </c>
      <c r="O9" s="114">
        <v>0</v>
      </c>
      <c r="P9" s="113">
        <v>0</v>
      </c>
      <c r="Q9" s="113">
        <v>0</v>
      </c>
      <c r="R9" s="113">
        <v>0</v>
      </c>
      <c r="S9" s="117">
        <v>2</v>
      </c>
      <c r="T9" s="115"/>
    </row>
    <row r="10" spans="1:20" s="110" customFormat="1" ht="12.75">
      <c r="A10" s="111">
        <v>4</v>
      </c>
      <c r="B10" s="112" t="s">
        <v>167</v>
      </c>
      <c r="C10" s="113" t="s">
        <v>168</v>
      </c>
      <c r="D10" s="115">
        <v>2</v>
      </c>
      <c r="E10" s="116">
        <v>0</v>
      </c>
      <c r="F10" s="113">
        <v>0</v>
      </c>
      <c r="G10" s="113">
        <v>1</v>
      </c>
      <c r="H10" s="113">
        <v>1</v>
      </c>
      <c r="I10" s="113">
        <v>0</v>
      </c>
      <c r="J10" s="113">
        <v>0</v>
      </c>
      <c r="K10" s="113">
        <v>0</v>
      </c>
      <c r="L10" s="113">
        <v>0</v>
      </c>
      <c r="M10" s="117">
        <v>0</v>
      </c>
      <c r="N10" s="118">
        <v>2</v>
      </c>
      <c r="O10" s="114">
        <v>0</v>
      </c>
      <c r="P10" s="113">
        <v>0</v>
      </c>
      <c r="Q10" s="113">
        <v>0</v>
      </c>
      <c r="R10" s="113">
        <v>0</v>
      </c>
      <c r="S10" s="117">
        <v>2</v>
      </c>
      <c r="T10" s="115"/>
    </row>
    <row r="11" spans="1:20" s="110" customFormat="1" ht="12.75">
      <c r="A11" s="111">
        <v>5</v>
      </c>
      <c r="B11" s="112" t="s">
        <v>169</v>
      </c>
      <c r="C11" s="113" t="s">
        <v>170</v>
      </c>
      <c r="D11" s="115">
        <v>2</v>
      </c>
      <c r="E11" s="116">
        <v>0</v>
      </c>
      <c r="F11" s="113">
        <v>0</v>
      </c>
      <c r="G11" s="113">
        <v>2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7">
        <v>0</v>
      </c>
      <c r="N11" s="118">
        <v>1</v>
      </c>
      <c r="O11" s="114">
        <v>1</v>
      </c>
      <c r="P11" s="113">
        <v>0</v>
      </c>
      <c r="Q11" s="113">
        <v>0</v>
      </c>
      <c r="R11" s="113">
        <v>0</v>
      </c>
      <c r="S11" s="117">
        <v>2</v>
      </c>
      <c r="T11" s="115"/>
    </row>
    <row r="12" spans="1:20" s="110" customFormat="1" ht="12.75">
      <c r="A12" s="111">
        <v>6</v>
      </c>
      <c r="B12" s="112" t="s">
        <v>171</v>
      </c>
      <c r="C12" s="113" t="s">
        <v>172</v>
      </c>
      <c r="D12" s="115">
        <v>2</v>
      </c>
      <c r="E12" s="116">
        <v>0</v>
      </c>
      <c r="F12" s="113">
        <v>0</v>
      </c>
      <c r="G12" s="113">
        <v>0</v>
      </c>
      <c r="H12" s="113">
        <v>1</v>
      </c>
      <c r="I12" s="113">
        <v>1</v>
      </c>
      <c r="J12" s="113">
        <v>0</v>
      </c>
      <c r="K12" s="113">
        <v>0</v>
      </c>
      <c r="L12" s="113">
        <v>0</v>
      </c>
      <c r="M12" s="117">
        <v>0</v>
      </c>
      <c r="N12" s="118">
        <v>2</v>
      </c>
      <c r="O12" s="114">
        <v>0</v>
      </c>
      <c r="P12" s="113">
        <v>0</v>
      </c>
      <c r="Q12" s="113">
        <v>0</v>
      </c>
      <c r="R12" s="113">
        <v>0</v>
      </c>
      <c r="S12" s="117">
        <v>2</v>
      </c>
      <c r="T12" s="115"/>
    </row>
    <row r="13" spans="1:20" s="110" customFormat="1" ht="12.75">
      <c r="A13" s="111">
        <v>7</v>
      </c>
      <c r="B13" s="112" t="s">
        <v>173</v>
      </c>
      <c r="C13" s="113" t="s">
        <v>166</v>
      </c>
      <c r="D13" s="115">
        <v>2</v>
      </c>
      <c r="E13" s="116">
        <v>1</v>
      </c>
      <c r="F13" s="113">
        <v>1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7">
        <v>0</v>
      </c>
      <c r="N13" s="118">
        <v>2</v>
      </c>
      <c r="O13" s="114">
        <v>0</v>
      </c>
      <c r="P13" s="113">
        <v>0</v>
      </c>
      <c r="Q13" s="113">
        <v>0</v>
      </c>
      <c r="R13" s="113">
        <v>0</v>
      </c>
      <c r="S13" s="117">
        <v>2</v>
      </c>
      <c r="T13" s="115"/>
    </row>
    <row r="14" spans="1:20" s="110" customFormat="1" ht="12.75">
      <c r="A14" s="111">
        <v>8</v>
      </c>
      <c r="B14" s="112" t="s">
        <v>174</v>
      </c>
      <c r="C14" s="113" t="s">
        <v>175</v>
      </c>
      <c r="D14" s="115">
        <v>2</v>
      </c>
      <c r="E14" s="116">
        <v>0</v>
      </c>
      <c r="F14" s="113">
        <v>0</v>
      </c>
      <c r="G14" s="113">
        <v>2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7">
        <v>0</v>
      </c>
      <c r="N14" s="118">
        <v>1</v>
      </c>
      <c r="O14" s="114">
        <v>1</v>
      </c>
      <c r="P14" s="113">
        <v>0</v>
      </c>
      <c r="Q14" s="113">
        <v>0</v>
      </c>
      <c r="R14" s="113">
        <v>0</v>
      </c>
      <c r="S14" s="117">
        <v>2</v>
      </c>
      <c r="T14" s="115"/>
    </row>
    <row r="15" spans="1:20" s="110" customFormat="1" ht="12.75">
      <c r="A15" s="111">
        <v>9</v>
      </c>
      <c r="B15" s="112" t="s">
        <v>176</v>
      </c>
      <c r="C15" s="113" t="s">
        <v>164</v>
      </c>
      <c r="D15" s="115">
        <v>2</v>
      </c>
      <c r="E15" s="116">
        <v>0</v>
      </c>
      <c r="F15" s="113">
        <v>0</v>
      </c>
      <c r="G15" s="113">
        <v>0</v>
      </c>
      <c r="H15" s="113">
        <v>0</v>
      </c>
      <c r="I15" s="113">
        <v>2</v>
      </c>
      <c r="J15" s="113">
        <v>0</v>
      </c>
      <c r="K15" s="113">
        <v>0</v>
      </c>
      <c r="L15" s="113">
        <v>0</v>
      </c>
      <c r="M15" s="117">
        <v>0</v>
      </c>
      <c r="N15" s="118">
        <v>2</v>
      </c>
      <c r="O15" s="114">
        <v>0</v>
      </c>
      <c r="P15" s="113">
        <v>0</v>
      </c>
      <c r="Q15" s="113">
        <v>0</v>
      </c>
      <c r="R15" s="113">
        <v>0</v>
      </c>
      <c r="S15" s="117">
        <v>2</v>
      </c>
      <c r="T15" s="115"/>
    </row>
    <row r="16" spans="1:20" s="110" customFormat="1" ht="12.75">
      <c r="A16" s="111">
        <v>10</v>
      </c>
      <c r="B16" s="112" t="s">
        <v>177</v>
      </c>
      <c r="C16" s="113" t="s">
        <v>136</v>
      </c>
      <c r="D16" s="115">
        <v>2</v>
      </c>
      <c r="E16" s="116">
        <v>0</v>
      </c>
      <c r="F16" s="113">
        <v>0</v>
      </c>
      <c r="G16" s="113">
        <v>0</v>
      </c>
      <c r="H16" s="113">
        <v>1</v>
      </c>
      <c r="I16" s="113">
        <v>0</v>
      </c>
      <c r="J16" s="113">
        <v>0</v>
      </c>
      <c r="K16" s="113">
        <v>0</v>
      </c>
      <c r="L16" s="113">
        <v>1</v>
      </c>
      <c r="M16" s="117">
        <v>0</v>
      </c>
      <c r="N16" s="118">
        <v>1</v>
      </c>
      <c r="O16" s="114">
        <v>1</v>
      </c>
      <c r="P16" s="113">
        <v>0</v>
      </c>
      <c r="Q16" s="113">
        <v>0</v>
      </c>
      <c r="R16" s="113">
        <v>0</v>
      </c>
      <c r="S16" s="117">
        <v>2</v>
      </c>
      <c r="T16" s="115"/>
    </row>
    <row r="17" spans="1:20" s="110" customFormat="1" ht="12.75">
      <c r="A17" s="111">
        <v>11</v>
      </c>
      <c r="B17" s="112" t="s">
        <v>178</v>
      </c>
      <c r="C17" s="113" t="s">
        <v>179</v>
      </c>
      <c r="D17" s="115">
        <v>2</v>
      </c>
      <c r="E17" s="116">
        <v>0</v>
      </c>
      <c r="F17" s="113">
        <v>2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7">
        <v>0</v>
      </c>
      <c r="N17" s="118">
        <v>2</v>
      </c>
      <c r="O17" s="114">
        <v>0</v>
      </c>
      <c r="P17" s="113">
        <v>0</v>
      </c>
      <c r="Q17" s="113">
        <v>0</v>
      </c>
      <c r="R17" s="113">
        <v>0</v>
      </c>
      <c r="S17" s="117">
        <v>2</v>
      </c>
      <c r="T17" s="115"/>
    </row>
    <row r="18" spans="1:20" s="110" customFormat="1" ht="12.75">
      <c r="A18" s="111">
        <v>12</v>
      </c>
      <c r="B18" s="112" t="s">
        <v>180</v>
      </c>
      <c r="C18" s="113" t="s">
        <v>166</v>
      </c>
      <c r="D18" s="115">
        <v>2</v>
      </c>
      <c r="E18" s="116">
        <v>1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1</v>
      </c>
      <c r="M18" s="117">
        <v>0</v>
      </c>
      <c r="N18" s="118">
        <v>2</v>
      </c>
      <c r="O18" s="114">
        <v>0</v>
      </c>
      <c r="P18" s="113">
        <v>0</v>
      </c>
      <c r="Q18" s="113">
        <v>0</v>
      </c>
      <c r="R18" s="113">
        <v>0</v>
      </c>
      <c r="S18" s="117">
        <v>2</v>
      </c>
      <c r="T18" s="115"/>
    </row>
    <row r="19" spans="1:20" s="110" customFormat="1" ht="12.75">
      <c r="A19" s="111">
        <v>13</v>
      </c>
      <c r="B19" s="112" t="s">
        <v>181</v>
      </c>
      <c r="C19" s="113" t="s">
        <v>182</v>
      </c>
      <c r="D19" s="115">
        <v>2</v>
      </c>
      <c r="E19" s="116">
        <v>0</v>
      </c>
      <c r="F19" s="113">
        <v>0</v>
      </c>
      <c r="G19" s="113">
        <v>0</v>
      </c>
      <c r="H19" s="113">
        <v>2</v>
      </c>
      <c r="I19" s="113">
        <v>0</v>
      </c>
      <c r="J19" s="113">
        <v>0</v>
      </c>
      <c r="K19" s="113">
        <v>0</v>
      </c>
      <c r="L19" s="113">
        <v>0</v>
      </c>
      <c r="M19" s="117">
        <v>0</v>
      </c>
      <c r="N19" s="118">
        <v>2</v>
      </c>
      <c r="O19" s="114">
        <v>0</v>
      </c>
      <c r="P19" s="113">
        <v>0</v>
      </c>
      <c r="Q19" s="113">
        <v>0</v>
      </c>
      <c r="R19" s="113">
        <v>0</v>
      </c>
      <c r="S19" s="117">
        <v>2</v>
      </c>
      <c r="T19" s="115"/>
    </row>
    <row r="20" spans="1:20" s="110" customFormat="1" ht="12.75">
      <c r="A20" s="111">
        <v>14</v>
      </c>
      <c r="B20" s="112" t="s">
        <v>183</v>
      </c>
      <c r="C20" s="113" t="s">
        <v>164</v>
      </c>
      <c r="D20" s="115">
        <v>2</v>
      </c>
      <c r="E20" s="116">
        <v>0</v>
      </c>
      <c r="F20" s="113">
        <v>0</v>
      </c>
      <c r="G20" s="113">
        <v>0</v>
      </c>
      <c r="H20" s="113">
        <v>0</v>
      </c>
      <c r="I20" s="113">
        <v>2</v>
      </c>
      <c r="J20" s="113">
        <v>0</v>
      </c>
      <c r="K20" s="113">
        <v>0</v>
      </c>
      <c r="L20" s="113">
        <v>0</v>
      </c>
      <c r="M20" s="117">
        <v>0</v>
      </c>
      <c r="N20" s="118">
        <v>2</v>
      </c>
      <c r="O20" s="114">
        <v>0</v>
      </c>
      <c r="P20" s="113">
        <v>0</v>
      </c>
      <c r="Q20" s="113">
        <v>0</v>
      </c>
      <c r="R20" s="113">
        <v>0</v>
      </c>
      <c r="S20" s="117">
        <v>2</v>
      </c>
      <c r="T20" s="115"/>
    </row>
    <row r="21" spans="1:20" s="110" customFormat="1" ht="12.75">
      <c r="A21" s="111">
        <v>15</v>
      </c>
      <c r="B21" s="112" t="s">
        <v>184</v>
      </c>
      <c r="C21" s="113" t="s">
        <v>185</v>
      </c>
      <c r="D21" s="115">
        <v>2</v>
      </c>
      <c r="E21" s="116">
        <v>0</v>
      </c>
      <c r="F21" s="113">
        <v>0</v>
      </c>
      <c r="G21" s="113">
        <v>1</v>
      </c>
      <c r="H21" s="113">
        <v>1</v>
      </c>
      <c r="I21" s="113">
        <v>0</v>
      </c>
      <c r="J21" s="113">
        <v>0</v>
      </c>
      <c r="K21" s="113">
        <v>0</v>
      </c>
      <c r="L21" s="113">
        <v>0</v>
      </c>
      <c r="M21" s="117">
        <v>0</v>
      </c>
      <c r="N21" s="118">
        <v>0</v>
      </c>
      <c r="O21" s="114">
        <v>2</v>
      </c>
      <c r="P21" s="113">
        <v>0</v>
      </c>
      <c r="Q21" s="113">
        <v>0</v>
      </c>
      <c r="R21" s="113">
        <v>0</v>
      </c>
      <c r="S21" s="117">
        <v>2</v>
      </c>
      <c r="T21" s="115"/>
    </row>
    <row r="22" spans="1:20" s="110" customFormat="1" ht="12.75">
      <c r="A22" s="111">
        <v>16</v>
      </c>
      <c r="B22" s="112" t="s">
        <v>186</v>
      </c>
      <c r="C22" s="113" t="s">
        <v>168</v>
      </c>
      <c r="D22" s="115">
        <v>2</v>
      </c>
      <c r="E22" s="116">
        <v>0</v>
      </c>
      <c r="F22" s="113">
        <v>1</v>
      </c>
      <c r="G22" s="113">
        <v>0</v>
      </c>
      <c r="H22" s="113">
        <v>1</v>
      </c>
      <c r="I22" s="113">
        <v>0</v>
      </c>
      <c r="J22" s="113">
        <v>0</v>
      </c>
      <c r="K22" s="113">
        <v>0</v>
      </c>
      <c r="L22" s="113">
        <v>0</v>
      </c>
      <c r="M22" s="117">
        <v>0</v>
      </c>
      <c r="N22" s="118">
        <v>2</v>
      </c>
      <c r="O22" s="114">
        <v>0</v>
      </c>
      <c r="P22" s="113">
        <v>0</v>
      </c>
      <c r="Q22" s="113">
        <v>0</v>
      </c>
      <c r="R22" s="113">
        <v>0</v>
      </c>
      <c r="S22" s="117">
        <v>2</v>
      </c>
      <c r="T22" s="115"/>
    </row>
    <row r="23" spans="1:20" s="110" customFormat="1" ht="12.75">
      <c r="A23" s="111">
        <v>17</v>
      </c>
      <c r="B23" s="112" t="s">
        <v>187</v>
      </c>
      <c r="C23" s="113" t="s">
        <v>188</v>
      </c>
      <c r="D23" s="115">
        <v>2</v>
      </c>
      <c r="E23" s="116">
        <v>0</v>
      </c>
      <c r="F23" s="113">
        <v>0</v>
      </c>
      <c r="G23" s="113">
        <v>2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7">
        <v>0</v>
      </c>
      <c r="N23" s="118">
        <v>2</v>
      </c>
      <c r="O23" s="114">
        <v>0</v>
      </c>
      <c r="P23" s="113">
        <v>1</v>
      </c>
      <c r="Q23" s="113">
        <v>1</v>
      </c>
      <c r="R23" s="113">
        <v>0</v>
      </c>
      <c r="S23" s="117">
        <v>0</v>
      </c>
      <c r="T23" s="115"/>
    </row>
    <row r="24" spans="1:20" s="110" customFormat="1" ht="12.75">
      <c r="A24" s="111">
        <v>18</v>
      </c>
      <c r="B24" s="112" t="s">
        <v>189</v>
      </c>
      <c r="C24" s="113" t="s">
        <v>188</v>
      </c>
      <c r="D24" s="115">
        <v>2</v>
      </c>
      <c r="E24" s="116">
        <v>1</v>
      </c>
      <c r="F24" s="113">
        <v>1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7">
        <v>0</v>
      </c>
      <c r="N24" s="118">
        <v>1</v>
      </c>
      <c r="O24" s="114">
        <v>1</v>
      </c>
      <c r="P24" s="113">
        <v>0</v>
      </c>
      <c r="Q24" s="113">
        <v>0</v>
      </c>
      <c r="R24" s="113">
        <v>0</v>
      </c>
      <c r="S24" s="117">
        <v>2</v>
      </c>
      <c r="T24" s="115"/>
    </row>
    <row r="25" spans="1:20" s="110" customFormat="1" ht="12.75">
      <c r="A25" s="111">
        <v>19</v>
      </c>
      <c r="B25" s="112" t="s">
        <v>190</v>
      </c>
      <c r="C25" s="113" t="s">
        <v>168</v>
      </c>
      <c r="D25" s="115">
        <v>2</v>
      </c>
      <c r="E25" s="116">
        <v>0</v>
      </c>
      <c r="F25" s="113">
        <v>0</v>
      </c>
      <c r="G25" s="113">
        <v>0</v>
      </c>
      <c r="H25" s="113">
        <v>2</v>
      </c>
      <c r="I25" s="113">
        <v>0</v>
      </c>
      <c r="J25" s="113">
        <v>0</v>
      </c>
      <c r="K25" s="113">
        <v>0</v>
      </c>
      <c r="L25" s="113">
        <v>0</v>
      </c>
      <c r="M25" s="117">
        <v>0</v>
      </c>
      <c r="N25" s="118">
        <v>2</v>
      </c>
      <c r="O25" s="114">
        <v>0</v>
      </c>
      <c r="P25" s="113">
        <v>0</v>
      </c>
      <c r="Q25" s="113">
        <v>0</v>
      </c>
      <c r="R25" s="113">
        <v>0</v>
      </c>
      <c r="S25" s="117">
        <v>2</v>
      </c>
      <c r="T25" s="115"/>
    </row>
    <row r="26" spans="1:20" s="110" customFormat="1" ht="12.75">
      <c r="A26" s="111">
        <v>20</v>
      </c>
      <c r="B26" s="112" t="s">
        <v>191</v>
      </c>
      <c r="C26" s="113" t="s">
        <v>192</v>
      </c>
      <c r="D26" s="115">
        <v>2</v>
      </c>
      <c r="E26" s="116">
        <v>0</v>
      </c>
      <c r="F26" s="113">
        <v>0</v>
      </c>
      <c r="G26" s="113">
        <v>0</v>
      </c>
      <c r="H26" s="113">
        <v>1</v>
      </c>
      <c r="I26" s="113">
        <v>1</v>
      </c>
      <c r="J26" s="113">
        <v>0</v>
      </c>
      <c r="K26" s="113">
        <v>0</v>
      </c>
      <c r="L26" s="113">
        <v>0</v>
      </c>
      <c r="M26" s="117">
        <v>0</v>
      </c>
      <c r="N26" s="118">
        <v>2</v>
      </c>
      <c r="O26" s="114">
        <v>0</v>
      </c>
      <c r="P26" s="113">
        <v>0</v>
      </c>
      <c r="Q26" s="113">
        <v>0</v>
      </c>
      <c r="R26" s="113">
        <v>0</v>
      </c>
      <c r="S26" s="117">
        <v>2</v>
      </c>
      <c r="T26" s="115"/>
    </row>
    <row r="27" spans="1:20" s="110" customFormat="1" ht="12.75">
      <c r="A27" s="111">
        <v>21</v>
      </c>
      <c r="B27" s="112" t="s">
        <v>193</v>
      </c>
      <c r="C27" s="113" t="s">
        <v>188</v>
      </c>
      <c r="D27" s="115">
        <v>2</v>
      </c>
      <c r="E27" s="116">
        <v>0</v>
      </c>
      <c r="F27" s="113">
        <v>2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7">
        <v>0</v>
      </c>
      <c r="N27" s="118">
        <v>2</v>
      </c>
      <c r="O27" s="114">
        <v>0</v>
      </c>
      <c r="P27" s="113">
        <v>0</v>
      </c>
      <c r="Q27" s="113">
        <v>0</v>
      </c>
      <c r="R27" s="113">
        <v>0</v>
      </c>
      <c r="S27" s="117">
        <v>2</v>
      </c>
      <c r="T27" s="115"/>
    </row>
    <row r="28" spans="1:20" s="110" customFormat="1" ht="12.75">
      <c r="A28" s="111">
        <v>22</v>
      </c>
      <c r="B28" s="112" t="s">
        <v>194</v>
      </c>
      <c r="C28" s="113" t="s">
        <v>195</v>
      </c>
      <c r="D28" s="115">
        <v>2</v>
      </c>
      <c r="E28" s="116">
        <v>0</v>
      </c>
      <c r="F28" s="113">
        <v>0</v>
      </c>
      <c r="G28" s="113">
        <v>0</v>
      </c>
      <c r="H28" s="113">
        <v>0</v>
      </c>
      <c r="I28" s="113">
        <v>2</v>
      </c>
      <c r="J28" s="113">
        <v>0</v>
      </c>
      <c r="K28" s="113">
        <v>0</v>
      </c>
      <c r="L28" s="113">
        <v>0</v>
      </c>
      <c r="M28" s="117">
        <v>0</v>
      </c>
      <c r="N28" s="118">
        <v>1</v>
      </c>
      <c r="O28" s="114">
        <v>1</v>
      </c>
      <c r="P28" s="113">
        <v>0</v>
      </c>
      <c r="Q28" s="113">
        <v>0</v>
      </c>
      <c r="R28" s="113">
        <v>0</v>
      </c>
      <c r="S28" s="117">
        <v>2</v>
      </c>
      <c r="T28" s="115"/>
    </row>
    <row r="29" spans="1:20" s="110" customFormat="1" ht="12.75">
      <c r="A29" s="111">
        <v>23</v>
      </c>
      <c r="B29" s="112" t="s">
        <v>196</v>
      </c>
      <c r="C29" s="113" t="s">
        <v>188</v>
      </c>
      <c r="D29" s="115">
        <v>2</v>
      </c>
      <c r="E29" s="116">
        <v>0</v>
      </c>
      <c r="F29" s="113">
        <v>0</v>
      </c>
      <c r="G29" s="113">
        <v>0</v>
      </c>
      <c r="H29" s="113">
        <v>0</v>
      </c>
      <c r="I29" s="113">
        <v>2</v>
      </c>
      <c r="J29" s="113">
        <v>0</v>
      </c>
      <c r="K29" s="113">
        <v>0</v>
      </c>
      <c r="L29" s="113">
        <v>0</v>
      </c>
      <c r="M29" s="117">
        <v>0</v>
      </c>
      <c r="N29" s="118">
        <v>1</v>
      </c>
      <c r="O29" s="114">
        <v>1</v>
      </c>
      <c r="P29" s="113">
        <v>0</v>
      </c>
      <c r="Q29" s="113">
        <v>0</v>
      </c>
      <c r="R29" s="113">
        <v>0</v>
      </c>
      <c r="S29" s="117">
        <v>2</v>
      </c>
      <c r="T29" s="115"/>
    </row>
    <row r="30" spans="1:20" s="110" customFormat="1" ht="12.75">
      <c r="A30" s="111">
        <v>24</v>
      </c>
      <c r="B30" s="112" t="s">
        <v>197</v>
      </c>
      <c r="C30" s="113" t="s">
        <v>198</v>
      </c>
      <c r="D30" s="115">
        <v>2</v>
      </c>
      <c r="E30" s="116">
        <v>0</v>
      </c>
      <c r="F30" s="113">
        <v>0</v>
      </c>
      <c r="G30" s="113">
        <v>0</v>
      </c>
      <c r="H30" s="113">
        <v>0</v>
      </c>
      <c r="I30" s="113">
        <v>2</v>
      </c>
      <c r="J30" s="113">
        <v>0</v>
      </c>
      <c r="K30" s="113">
        <v>0</v>
      </c>
      <c r="L30" s="113">
        <v>0</v>
      </c>
      <c r="M30" s="117">
        <v>0</v>
      </c>
      <c r="N30" s="118">
        <v>2</v>
      </c>
      <c r="O30" s="114">
        <v>0</v>
      </c>
      <c r="P30" s="113">
        <v>0</v>
      </c>
      <c r="Q30" s="113">
        <v>0</v>
      </c>
      <c r="R30" s="113">
        <v>0</v>
      </c>
      <c r="S30" s="117">
        <v>2</v>
      </c>
      <c r="T30" s="115"/>
    </row>
    <row r="31" spans="1:20" s="110" customFormat="1" ht="12.75">
      <c r="A31" s="111">
        <v>25</v>
      </c>
      <c r="B31" s="112" t="s">
        <v>199</v>
      </c>
      <c r="C31" s="113" t="s">
        <v>200</v>
      </c>
      <c r="D31" s="115">
        <v>2</v>
      </c>
      <c r="E31" s="116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1</v>
      </c>
      <c r="M31" s="117">
        <v>1</v>
      </c>
      <c r="N31" s="118">
        <v>2</v>
      </c>
      <c r="O31" s="114">
        <v>0</v>
      </c>
      <c r="P31" s="113">
        <v>0</v>
      </c>
      <c r="Q31" s="113">
        <v>0</v>
      </c>
      <c r="R31" s="113">
        <v>0</v>
      </c>
      <c r="S31" s="117">
        <v>2</v>
      </c>
      <c r="T31" s="115"/>
    </row>
    <row r="32" spans="1:20" s="110" customFormat="1" ht="12.75">
      <c r="A32" s="111">
        <v>26</v>
      </c>
      <c r="B32" s="112" t="s">
        <v>201</v>
      </c>
      <c r="C32" s="113" t="s">
        <v>202</v>
      </c>
      <c r="D32" s="115">
        <v>2</v>
      </c>
      <c r="E32" s="116">
        <v>0</v>
      </c>
      <c r="F32" s="113">
        <v>0</v>
      </c>
      <c r="G32" s="113">
        <v>0</v>
      </c>
      <c r="H32" s="113">
        <v>1</v>
      </c>
      <c r="I32" s="113">
        <v>1</v>
      </c>
      <c r="J32" s="113">
        <v>0</v>
      </c>
      <c r="K32" s="113">
        <v>0</v>
      </c>
      <c r="L32" s="113">
        <v>0</v>
      </c>
      <c r="M32" s="117">
        <v>0</v>
      </c>
      <c r="N32" s="118">
        <v>1</v>
      </c>
      <c r="O32" s="114">
        <v>1</v>
      </c>
      <c r="P32" s="113">
        <v>0</v>
      </c>
      <c r="Q32" s="113">
        <v>0</v>
      </c>
      <c r="R32" s="113">
        <v>0</v>
      </c>
      <c r="S32" s="117">
        <v>2</v>
      </c>
      <c r="T32" s="115"/>
    </row>
    <row r="33" spans="1:20" s="110" customFormat="1" ht="12.75">
      <c r="A33" s="111">
        <v>27</v>
      </c>
      <c r="B33" s="112" t="s">
        <v>203</v>
      </c>
      <c r="C33" s="113" t="s">
        <v>204</v>
      </c>
      <c r="D33" s="115">
        <v>2</v>
      </c>
      <c r="E33" s="116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1</v>
      </c>
      <c r="M33" s="117">
        <v>1</v>
      </c>
      <c r="N33" s="118">
        <v>1</v>
      </c>
      <c r="O33" s="114">
        <v>1</v>
      </c>
      <c r="P33" s="113">
        <v>0</v>
      </c>
      <c r="Q33" s="113">
        <v>0</v>
      </c>
      <c r="R33" s="113">
        <v>0</v>
      </c>
      <c r="S33" s="117">
        <v>2</v>
      </c>
      <c r="T33" s="115"/>
    </row>
    <row r="34" spans="1:20" s="110" customFormat="1" ht="13.5" thickBot="1">
      <c r="A34" s="119">
        <v>28</v>
      </c>
      <c r="B34" s="120" t="s">
        <v>205</v>
      </c>
      <c r="C34" s="121" t="s">
        <v>206</v>
      </c>
      <c r="D34" s="122">
        <v>2</v>
      </c>
      <c r="E34" s="123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1</v>
      </c>
      <c r="M34" s="124">
        <v>1</v>
      </c>
      <c r="N34" s="125">
        <v>2</v>
      </c>
      <c r="O34" s="119">
        <v>0</v>
      </c>
      <c r="P34" s="121">
        <v>0</v>
      </c>
      <c r="Q34" s="121">
        <v>0</v>
      </c>
      <c r="R34" s="121">
        <v>0</v>
      </c>
      <c r="S34" s="124">
        <v>2</v>
      </c>
      <c r="T34" s="122"/>
    </row>
    <row r="35" spans="2:20" ht="13.5" thickBot="1">
      <c r="B35" s="148"/>
      <c r="C35" s="148"/>
      <c r="D35" s="126">
        <v>56</v>
      </c>
      <c r="E35" s="127">
        <v>3</v>
      </c>
      <c r="F35" s="128">
        <v>7</v>
      </c>
      <c r="G35" s="128">
        <v>10</v>
      </c>
      <c r="H35" s="128">
        <v>11</v>
      </c>
      <c r="I35" s="128">
        <v>15</v>
      </c>
      <c r="J35" s="128">
        <v>0</v>
      </c>
      <c r="K35" s="128">
        <v>0</v>
      </c>
      <c r="L35" s="128">
        <v>6</v>
      </c>
      <c r="M35" s="129">
        <v>4</v>
      </c>
      <c r="N35" s="130">
        <v>46</v>
      </c>
      <c r="O35" s="131">
        <v>10</v>
      </c>
      <c r="P35" s="128">
        <v>1</v>
      </c>
      <c r="Q35" s="128">
        <v>1</v>
      </c>
      <c r="R35" s="128">
        <v>0</v>
      </c>
      <c r="S35" s="129">
        <v>54</v>
      </c>
      <c r="T35" s="132"/>
    </row>
    <row r="37" ht="15">
      <c r="A37" s="133" t="s">
        <v>207</v>
      </c>
    </row>
  </sheetData>
  <mergeCells count="12">
    <mergeCell ref="B35:C35"/>
    <mergeCell ref="N5:O5"/>
    <mergeCell ref="P5:S5"/>
    <mergeCell ref="T5:T6"/>
    <mergeCell ref="A1:T1"/>
    <mergeCell ref="A2:T2"/>
    <mergeCell ref="A4:T4"/>
    <mergeCell ref="A5:A6"/>
    <mergeCell ref="B5:B6"/>
    <mergeCell ref="C5:C6"/>
    <mergeCell ref="D5:D6"/>
    <mergeCell ref="E5:M5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70" zoomScaleNormal="70" workbookViewId="0" topLeftCell="A1">
      <pane xSplit="2" ySplit="9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7" sqref="K17"/>
    </sheetView>
  </sheetViews>
  <sheetFormatPr defaultColWidth="9.00390625" defaultRowHeight="12.75"/>
  <cols>
    <col min="1" max="1" width="4.25390625" style="1" customWidth="1"/>
    <col min="2" max="2" width="4.375" style="1" bestFit="1" customWidth="1"/>
    <col min="3" max="3" width="22.625" style="3" customWidth="1"/>
    <col min="4" max="4" width="22.625" style="4" customWidth="1"/>
    <col min="5" max="5" width="5.875" style="4" customWidth="1"/>
    <col min="6" max="6" width="6.125" style="4" customWidth="1"/>
    <col min="7" max="7" width="19.75390625" style="4" customWidth="1"/>
    <col min="8" max="8" width="3.875" style="5" customWidth="1"/>
    <col min="9" max="9" width="4.375" style="5" customWidth="1"/>
    <col min="10" max="10" width="8.125" style="1" customWidth="1"/>
    <col min="11" max="11" width="15.00390625" style="1" customWidth="1"/>
    <col min="12" max="12" width="16.25390625" style="1" customWidth="1"/>
    <col min="13" max="13" width="20.00390625" style="1" customWidth="1"/>
    <col min="14" max="14" width="7.25390625" style="1" customWidth="1"/>
    <col min="15" max="15" width="12.125" style="6" customWidth="1"/>
    <col min="16" max="16" width="3.00390625" style="1" customWidth="1"/>
    <col min="17" max="17" width="3.875" style="79" customWidth="1"/>
    <col min="18" max="16384" width="9.125" style="1" customWidth="1"/>
  </cols>
  <sheetData>
    <row r="1" spans="1:17" ht="73.5" customHeight="1" thickBot="1">
      <c r="A1" s="155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5.75" thickTop="1">
      <c r="A2" s="2" t="s">
        <v>12</v>
      </c>
      <c r="B2" s="2"/>
      <c r="C2" s="1"/>
      <c r="D2" s="3"/>
      <c r="E2" s="3"/>
      <c r="F2" s="3"/>
      <c r="G2" s="3"/>
      <c r="H2" s="4"/>
      <c r="I2" s="4"/>
      <c r="O2" s="1"/>
      <c r="P2" s="95" t="s">
        <v>208</v>
      </c>
      <c r="Q2" s="75"/>
    </row>
    <row r="3" spans="1:17" ht="35.25" customHeight="1" thickBot="1">
      <c r="A3" s="156" t="s">
        <v>147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ht="34.5">
      <c r="A4" s="154" t="s">
        <v>17</v>
      </c>
      <c r="B4" s="154"/>
      <c r="C4" s="154"/>
      <c r="D4" s="154"/>
      <c r="E4" s="154"/>
      <c r="F4" s="154"/>
      <c r="G4" s="154"/>
      <c r="H4" s="154"/>
      <c r="I4" s="154"/>
      <c r="J4" s="47" t="s">
        <v>14</v>
      </c>
      <c r="K4" s="48" t="s">
        <v>15</v>
      </c>
      <c r="L4" s="49" t="s">
        <v>16</v>
      </c>
      <c r="M4" s="50"/>
      <c r="N4" s="41"/>
      <c r="O4" s="41"/>
      <c r="P4" s="41"/>
      <c r="Q4" s="42"/>
    </row>
    <row r="5" spans="1:17" ht="27" customHeight="1">
      <c r="A5" s="154" t="s">
        <v>28</v>
      </c>
      <c r="B5" s="154"/>
      <c r="C5" s="154"/>
      <c r="D5" s="154"/>
      <c r="E5" s="154"/>
      <c r="F5" s="154"/>
      <c r="G5" s="154"/>
      <c r="H5" s="154"/>
      <c r="I5" s="154"/>
      <c r="J5" s="51" t="s">
        <v>14</v>
      </c>
      <c r="K5" s="44" t="s">
        <v>18</v>
      </c>
      <c r="L5" s="44" t="s">
        <v>19</v>
      </c>
      <c r="M5" s="52" t="s">
        <v>20</v>
      </c>
      <c r="N5" s="41"/>
      <c r="O5" s="41"/>
      <c r="P5" s="41"/>
      <c r="Q5" s="42"/>
    </row>
    <row r="6" spans="1:17" ht="34.5">
      <c r="A6" s="154" t="s">
        <v>29</v>
      </c>
      <c r="B6" s="154"/>
      <c r="C6" s="154"/>
      <c r="D6" s="154"/>
      <c r="E6" s="154"/>
      <c r="F6" s="154"/>
      <c r="G6" s="154"/>
      <c r="H6" s="154"/>
      <c r="I6" s="154"/>
      <c r="J6" s="51" t="s">
        <v>14</v>
      </c>
      <c r="K6" s="44" t="s">
        <v>21</v>
      </c>
      <c r="L6" s="44" t="s">
        <v>22</v>
      </c>
      <c r="M6" s="52" t="s">
        <v>23</v>
      </c>
      <c r="N6" s="41"/>
      <c r="O6" s="41"/>
      <c r="P6" s="41"/>
      <c r="Q6" s="42"/>
    </row>
    <row r="7" spans="1:17" ht="27.75" customHeight="1">
      <c r="A7" s="154" t="s">
        <v>30</v>
      </c>
      <c r="B7" s="154"/>
      <c r="C7" s="154"/>
      <c r="D7" s="154"/>
      <c r="E7" s="154"/>
      <c r="F7" s="154"/>
      <c r="G7" s="154"/>
      <c r="H7" s="154"/>
      <c r="I7" s="154"/>
      <c r="J7" s="51" t="s">
        <v>14</v>
      </c>
      <c r="K7" s="44" t="s">
        <v>24</v>
      </c>
      <c r="L7" s="44" t="s">
        <v>25</v>
      </c>
      <c r="M7" s="52" t="s">
        <v>23</v>
      </c>
      <c r="N7" s="41"/>
      <c r="O7" s="41"/>
      <c r="P7" s="41"/>
      <c r="Q7" s="42"/>
    </row>
    <row r="8" spans="1:17" ht="35.25" thickBot="1">
      <c r="A8" s="154" t="s">
        <v>31</v>
      </c>
      <c r="B8" s="154"/>
      <c r="C8" s="154"/>
      <c r="D8" s="154"/>
      <c r="E8" s="154"/>
      <c r="F8" s="154"/>
      <c r="G8" s="154"/>
      <c r="H8" s="154"/>
      <c r="I8" s="154"/>
      <c r="J8" s="53" t="s">
        <v>14</v>
      </c>
      <c r="K8" s="45" t="s">
        <v>26</v>
      </c>
      <c r="L8" s="45" t="s">
        <v>27</v>
      </c>
      <c r="M8" s="54"/>
      <c r="N8" s="41"/>
      <c r="O8" s="41"/>
      <c r="P8" s="41"/>
      <c r="Q8" s="42"/>
    </row>
    <row r="9" spans="1:17" ht="63.75" customHeight="1" thickBot="1">
      <c r="A9" s="9" t="s">
        <v>0</v>
      </c>
      <c r="B9" s="10" t="s">
        <v>9</v>
      </c>
      <c r="C9" s="11" t="s">
        <v>8</v>
      </c>
      <c r="D9" s="11" t="s">
        <v>37</v>
      </c>
      <c r="E9" s="12" t="s">
        <v>1</v>
      </c>
      <c r="F9" s="63" t="s">
        <v>2</v>
      </c>
      <c r="G9" s="13" t="s">
        <v>10</v>
      </c>
      <c r="H9" s="62" t="s">
        <v>3</v>
      </c>
      <c r="I9" s="93" t="s">
        <v>13</v>
      </c>
      <c r="J9" s="46" t="s">
        <v>14</v>
      </c>
      <c r="K9" s="43" t="s">
        <v>32</v>
      </c>
      <c r="L9" s="43" t="s">
        <v>33</v>
      </c>
      <c r="M9" s="55" t="s">
        <v>34</v>
      </c>
      <c r="N9" s="14" t="s">
        <v>4</v>
      </c>
      <c r="O9" s="15" t="s">
        <v>5</v>
      </c>
      <c r="P9" s="15" t="s">
        <v>6</v>
      </c>
      <c r="Q9" s="92" t="s">
        <v>7</v>
      </c>
    </row>
    <row r="10" spans="1:17" ht="26.25">
      <c r="A10" s="16">
        <v>1</v>
      </c>
      <c r="B10" s="56">
        <v>30</v>
      </c>
      <c r="C10" s="58" t="s">
        <v>123</v>
      </c>
      <c r="D10" s="58" t="s">
        <v>99</v>
      </c>
      <c r="E10" s="59" t="s">
        <v>100</v>
      </c>
      <c r="F10" s="59" t="s">
        <v>74</v>
      </c>
      <c r="G10" s="59" t="s">
        <v>41</v>
      </c>
      <c r="H10" s="59" t="s">
        <v>42</v>
      </c>
      <c r="I10" s="72">
        <v>1</v>
      </c>
      <c r="J10" s="82"/>
      <c r="K10" s="83"/>
      <c r="L10" s="83"/>
      <c r="M10" s="84"/>
      <c r="N10" s="64">
        <v>0.010266203703703703</v>
      </c>
      <c r="O10" s="17">
        <v>0.010266203703703703</v>
      </c>
      <c r="P10" s="18">
        <v>0</v>
      </c>
      <c r="Q10" s="76" t="s">
        <v>139</v>
      </c>
    </row>
    <row r="11" spans="1:17" ht="26.25">
      <c r="A11" s="19">
        <v>2</v>
      </c>
      <c r="B11" s="57">
        <v>17</v>
      </c>
      <c r="C11" s="60" t="s">
        <v>126</v>
      </c>
      <c r="D11" s="60" t="s">
        <v>83</v>
      </c>
      <c r="E11" s="61" t="s">
        <v>84</v>
      </c>
      <c r="F11" s="61" t="s">
        <v>85</v>
      </c>
      <c r="G11" s="61" t="s">
        <v>46</v>
      </c>
      <c r="H11" s="61" t="s">
        <v>86</v>
      </c>
      <c r="I11" s="73">
        <v>1</v>
      </c>
      <c r="J11" s="85"/>
      <c r="K11" s="86"/>
      <c r="L11" s="86" t="s">
        <v>134</v>
      </c>
      <c r="M11" s="87"/>
      <c r="N11" s="65">
        <v>0.010405092592592593</v>
      </c>
      <c r="O11" s="20" t="s">
        <v>137</v>
      </c>
      <c r="P11" s="18">
        <v>1</v>
      </c>
      <c r="Q11" s="77" t="s">
        <v>140</v>
      </c>
    </row>
    <row r="12" spans="1:17" ht="26.25">
      <c r="A12" s="19">
        <v>3</v>
      </c>
      <c r="B12" s="57">
        <v>36</v>
      </c>
      <c r="C12" s="60" t="s">
        <v>131</v>
      </c>
      <c r="D12" s="60" t="s">
        <v>110</v>
      </c>
      <c r="E12" s="61" t="s">
        <v>111</v>
      </c>
      <c r="F12" s="61" t="s">
        <v>98</v>
      </c>
      <c r="G12" s="61" t="s">
        <v>54</v>
      </c>
      <c r="H12" s="61" t="s">
        <v>57</v>
      </c>
      <c r="I12" s="73">
        <v>1</v>
      </c>
      <c r="J12" s="85"/>
      <c r="K12" s="86" t="s">
        <v>134</v>
      </c>
      <c r="L12" s="86" t="s">
        <v>134</v>
      </c>
      <c r="M12" s="87"/>
      <c r="N12" s="65">
        <v>0.007719907407407408</v>
      </c>
      <c r="O12" s="20" t="s">
        <v>137</v>
      </c>
      <c r="P12" s="18">
        <v>2</v>
      </c>
      <c r="Q12" s="77" t="s">
        <v>141</v>
      </c>
    </row>
    <row r="13" spans="1:17" ht="26.25">
      <c r="A13" s="19">
        <v>4</v>
      </c>
      <c r="B13" s="67">
        <v>1</v>
      </c>
      <c r="C13" s="68" t="s">
        <v>116</v>
      </c>
      <c r="D13" s="68" t="s">
        <v>38</v>
      </c>
      <c r="E13" s="69" t="s">
        <v>39</v>
      </c>
      <c r="F13" s="69" t="s">
        <v>40</v>
      </c>
      <c r="G13" s="69" t="s">
        <v>41</v>
      </c>
      <c r="H13" s="69" t="s">
        <v>42</v>
      </c>
      <c r="I13" s="74">
        <v>2</v>
      </c>
      <c r="J13" s="88"/>
      <c r="K13" s="89"/>
      <c r="L13" s="89"/>
      <c r="M13" s="90"/>
      <c r="N13" s="70">
        <v>0.005277777777777777</v>
      </c>
      <c r="O13" s="71">
        <v>0.005277777777777777</v>
      </c>
      <c r="P13" s="66">
        <v>0</v>
      </c>
      <c r="Q13" s="78" t="s">
        <v>139</v>
      </c>
    </row>
    <row r="14" spans="1:17" ht="26.25">
      <c r="A14" s="19">
        <v>5</v>
      </c>
      <c r="B14" s="67">
        <v>32</v>
      </c>
      <c r="C14" s="68" t="s">
        <v>123</v>
      </c>
      <c r="D14" s="68" t="s">
        <v>103</v>
      </c>
      <c r="E14" s="69" t="s">
        <v>104</v>
      </c>
      <c r="F14" s="69" t="s">
        <v>68</v>
      </c>
      <c r="G14" s="69" t="s">
        <v>46</v>
      </c>
      <c r="H14" s="69" t="s">
        <v>66</v>
      </c>
      <c r="I14" s="74">
        <v>2</v>
      </c>
      <c r="J14" s="88"/>
      <c r="K14" s="89" t="s">
        <v>134</v>
      </c>
      <c r="L14" s="89" t="s">
        <v>134</v>
      </c>
      <c r="M14" s="90"/>
      <c r="N14" s="70">
        <v>0.009837962962962963</v>
      </c>
      <c r="O14" s="71" t="s">
        <v>137</v>
      </c>
      <c r="P14" s="66">
        <v>2</v>
      </c>
      <c r="Q14" s="78" t="s">
        <v>140</v>
      </c>
    </row>
    <row r="15" spans="1:17" ht="26.25">
      <c r="A15" s="19">
        <v>6</v>
      </c>
      <c r="B15" s="67">
        <v>12</v>
      </c>
      <c r="C15" s="68" t="s">
        <v>136</v>
      </c>
      <c r="D15" s="68" t="s">
        <v>69</v>
      </c>
      <c r="E15" s="69" t="s">
        <v>70</v>
      </c>
      <c r="F15" s="69" t="s">
        <v>71</v>
      </c>
      <c r="G15" s="69" t="s">
        <v>50</v>
      </c>
      <c r="H15" s="69" t="s">
        <v>66</v>
      </c>
      <c r="I15" s="74">
        <v>2</v>
      </c>
      <c r="J15" s="88"/>
      <c r="K15" s="89" t="s">
        <v>134</v>
      </c>
      <c r="L15" s="89" t="s">
        <v>134</v>
      </c>
      <c r="M15" s="90"/>
      <c r="N15" s="70">
        <v>0.010416666666666666</v>
      </c>
      <c r="O15" s="71" t="s">
        <v>135</v>
      </c>
      <c r="P15" s="66">
        <v>2</v>
      </c>
      <c r="Q15" s="78" t="s">
        <v>141</v>
      </c>
    </row>
    <row r="16" spans="1:17" ht="26.25">
      <c r="A16" s="19">
        <v>7</v>
      </c>
      <c r="B16" s="57">
        <v>16</v>
      </c>
      <c r="C16" s="60" t="s">
        <v>117</v>
      </c>
      <c r="D16" s="60" t="s">
        <v>81</v>
      </c>
      <c r="E16" s="61" t="s">
        <v>82</v>
      </c>
      <c r="F16" s="61" t="s">
        <v>68</v>
      </c>
      <c r="G16" s="61" t="s">
        <v>46</v>
      </c>
      <c r="H16" s="61" t="s">
        <v>42</v>
      </c>
      <c r="I16" s="73">
        <v>3</v>
      </c>
      <c r="J16" s="85"/>
      <c r="K16" s="86"/>
      <c r="L16" s="86"/>
      <c r="M16" s="87"/>
      <c r="N16" s="65">
        <v>0.009085648148148148</v>
      </c>
      <c r="O16" s="20">
        <v>0.009085648148148148</v>
      </c>
      <c r="P16" s="18">
        <v>0</v>
      </c>
      <c r="Q16" s="77" t="s">
        <v>139</v>
      </c>
    </row>
    <row r="17" spans="1:17" ht="26.25">
      <c r="A17" s="19">
        <v>8</v>
      </c>
      <c r="B17" s="57">
        <v>3</v>
      </c>
      <c r="C17" s="60" t="s">
        <v>117</v>
      </c>
      <c r="D17" s="60" t="s">
        <v>43</v>
      </c>
      <c r="E17" s="61" t="s">
        <v>44</v>
      </c>
      <c r="F17" s="61" t="s">
        <v>45</v>
      </c>
      <c r="G17" s="61" t="s">
        <v>46</v>
      </c>
      <c r="H17" s="61" t="s">
        <v>42</v>
      </c>
      <c r="I17" s="73">
        <v>3</v>
      </c>
      <c r="J17" s="85"/>
      <c r="K17" s="86"/>
      <c r="L17" s="86"/>
      <c r="M17" s="87" t="s">
        <v>134</v>
      </c>
      <c r="N17" s="65">
        <v>0.010416666666666666</v>
      </c>
      <c r="O17" s="20" t="s">
        <v>135</v>
      </c>
      <c r="P17" s="18">
        <v>1</v>
      </c>
      <c r="Q17" s="77" t="s">
        <v>140</v>
      </c>
    </row>
    <row r="18" spans="1:17" ht="26.25">
      <c r="A18" s="19">
        <v>9</v>
      </c>
      <c r="B18" s="57">
        <v>10</v>
      </c>
      <c r="C18" s="60" t="s">
        <v>122</v>
      </c>
      <c r="D18" s="60" t="s">
        <v>64</v>
      </c>
      <c r="E18" s="61" t="s">
        <v>65</v>
      </c>
      <c r="F18" s="61" t="s">
        <v>40</v>
      </c>
      <c r="G18" s="61" t="s">
        <v>46</v>
      </c>
      <c r="H18" s="61" t="s">
        <v>66</v>
      </c>
      <c r="I18" s="73">
        <v>3</v>
      </c>
      <c r="J18" s="85"/>
      <c r="K18" s="86"/>
      <c r="L18" s="86"/>
      <c r="M18" s="87" t="s">
        <v>134</v>
      </c>
      <c r="N18" s="65">
        <v>0.010416666666666666</v>
      </c>
      <c r="O18" s="20" t="s">
        <v>135</v>
      </c>
      <c r="P18" s="18">
        <v>1</v>
      </c>
      <c r="Q18" s="77" t="s">
        <v>141</v>
      </c>
    </row>
    <row r="19" spans="1:17" ht="26.25">
      <c r="A19" s="19">
        <v>10</v>
      </c>
      <c r="B19" s="57">
        <v>38</v>
      </c>
      <c r="C19" s="60" t="s">
        <v>133</v>
      </c>
      <c r="D19" s="60" t="s">
        <v>114</v>
      </c>
      <c r="E19" s="61" t="s">
        <v>115</v>
      </c>
      <c r="F19" s="61" t="s">
        <v>109</v>
      </c>
      <c r="G19" s="61" t="s">
        <v>52</v>
      </c>
      <c r="H19" s="61" t="s">
        <v>42</v>
      </c>
      <c r="I19" s="73">
        <v>3</v>
      </c>
      <c r="J19" s="85"/>
      <c r="K19" s="86"/>
      <c r="L19" s="86" t="s">
        <v>134</v>
      </c>
      <c r="M19" s="87" t="s">
        <v>134</v>
      </c>
      <c r="N19" s="65">
        <v>0.010416666666666666</v>
      </c>
      <c r="O19" s="20" t="s">
        <v>135</v>
      </c>
      <c r="P19" s="18">
        <v>2</v>
      </c>
      <c r="Q19" s="77" t="s">
        <v>142</v>
      </c>
    </row>
    <row r="20" spans="1:17" ht="26.25">
      <c r="A20" s="19">
        <v>11</v>
      </c>
      <c r="B20" s="57">
        <v>25</v>
      </c>
      <c r="C20" s="60" t="s">
        <v>123</v>
      </c>
      <c r="D20" s="60" t="s">
        <v>91</v>
      </c>
      <c r="E20" s="61" t="s">
        <v>92</v>
      </c>
      <c r="F20" s="61" t="s">
        <v>63</v>
      </c>
      <c r="G20" s="61" t="s">
        <v>54</v>
      </c>
      <c r="H20" s="61" t="s">
        <v>66</v>
      </c>
      <c r="I20" s="73">
        <v>3</v>
      </c>
      <c r="J20" s="85"/>
      <c r="K20" s="86"/>
      <c r="L20" s="86" t="s">
        <v>134</v>
      </c>
      <c r="M20" s="87" t="s">
        <v>134</v>
      </c>
      <c r="N20" s="65">
        <v>0.010416666666666666</v>
      </c>
      <c r="O20" s="20" t="s">
        <v>135</v>
      </c>
      <c r="P20" s="18">
        <v>2</v>
      </c>
      <c r="Q20" s="77" t="s">
        <v>143</v>
      </c>
    </row>
    <row r="21" spans="1:17" ht="26.25">
      <c r="A21" s="19">
        <v>12</v>
      </c>
      <c r="B21" s="57">
        <v>37</v>
      </c>
      <c r="C21" s="60" t="s">
        <v>132</v>
      </c>
      <c r="D21" s="60" t="s">
        <v>112</v>
      </c>
      <c r="E21" s="61" t="s">
        <v>113</v>
      </c>
      <c r="F21" s="61" t="s">
        <v>109</v>
      </c>
      <c r="G21" s="61" t="s">
        <v>52</v>
      </c>
      <c r="H21" s="61" t="s">
        <v>57</v>
      </c>
      <c r="I21" s="73">
        <v>3</v>
      </c>
      <c r="J21" s="85"/>
      <c r="K21" s="86"/>
      <c r="L21" s="86" t="s">
        <v>134</v>
      </c>
      <c r="M21" s="87" t="s">
        <v>134</v>
      </c>
      <c r="N21" s="65">
        <v>0.010416666666666666</v>
      </c>
      <c r="O21" s="20" t="s">
        <v>135</v>
      </c>
      <c r="P21" s="18">
        <v>2</v>
      </c>
      <c r="Q21" s="77" t="s">
        <v>144</v>
      </c>
    </row>
    <row r="22" spans="1:17" ht="26.25">
      <c r="A22" s="19">
        <v>13</v>
      </c>
      <c r="B22" s="67">
        <v>13</v>
      </c>
      <c r="C22" s="68" t="s">
        <v>124</v>
      </c>
      <c r="D22" s="68" t="s">
        <v>72</v>
      </c>
      <c r="E22" s="69" t="s">
        <v>73</v>
      </c>
      <c r="F22" s="69" t="s">
        <v>74</v>
      </c>
      <c r="G22" s="69" t="s">
        <v>54</v>
      </c>
      <c r="H22" s="69" t="s">
        <v>42</v>
      </c>
      <c r="I22" s="74">
        <v>4</v>
      </c>
      <c r="J22" s="88"/>
      <c r="K22" s="89"/>
      <c r="L22" s="89"/>
      <c r="M22" s="90"/>
      <c r="N22" s="70">
        <v>0.0026620370370370374</v>
      </c>
      <c r="O22" s="71">
        <v>0.0026620370370370374</v>
      </c>
      <c r="P22" s="66">
        <v>0</v>
      </c>
      <c r="Q22" s="78" t="s">
        <v>139</v>
      </c>
    </row>
    <row r="23" spans="1:17" ht="26.25">
      <c r="A23" s="19">
        <v>14</v>
      </c>
      <c r="B23" s="67">
        <v>9</v>
      </c>
      <c r="C23" s="68" t="s">
        <v>118</v>
      </c>
      <c r="D23" s="68" t="s">
        <v>61</v>
      </c>
      <c r="E23" s="69" t="s">
        <v>62</v>
      </c>
      <c r="F23" s="69" t="s">
        <v>63</v>
      </c>
      <c r="G23" s="69" t="s">
        <v>54</v>
      </c>
      <c r="H23" s="69" t="s">
        <v>42</v>
      </c>
      <c r="I23" s="74">
        <v>4</v>
      </c>
      <c r="J23" s="88"/>
      <c r="K23" s="89"/>
      <c r="L23" s="89"/>
      <c r="M23" s="90"/>
      <c r="N23" s="70">
        <v>0.002685185185185185</v>
      </c>
      <c r="O23" s="71">
        <v>0.002685185185185185</v>
      </c>
      <c r="P23" s="66">
        <v>0</v>
      </c>
      <c r="Q23" s="78" t="s">
        <v>140</v>
      </c>
    </row>
    <row r="24" spans="1:17" ht="26.25">
      <c r="A24" s="19">
        <v>15</v>
      </c>
      <c r="B24" s="67">
        <v>4</v>
      </c>
      <c r="C24" s="68" t="s">
        <v>118</v>
      </c>
      <c r="D24" s="68" t="s">
        <v>47</v>
      </c>
      <c r="E24" s="69" t="s">
        <v>48</v>
      </c>
      <c r="F24" s="69" t="s">
        <v>49</v>
      </c>
      <c r="G24" s="69" t="s">
        <v>50</v>
      </c>
      <c r="H24" s="69" t="s">
        <v>42</v>
      </c>
      <c r="I24" s="74">
        <v>4</v>
      </c>
      <c r="J24" s="88"/>
      <c r="K24" s="89"/>
      <c r="L24" s="89"/>
      <c r="M24" s="90"/>
      <c r="N24" s="70">
        <v>0.004942129629629629</v>
      </c>
      <c r="O24" s="71">
        <v>0.004942129629629629</v>
      </c>
      <c r="P24" s="66">
        <v>0</v>
      </c>
      <c r="Q24" s="78" t="s">
        <v>141</v>
      </c>
    </row>
    <row r="25" spans="1:17" ht="26.25">
      <c r="A25" s="19">
        <v>16</v>
      </c>
      <c r="B25" s="67">
        <v>35</v>
      </c>
      <c r="C25" s="68" t="s">
        <v>130</v>
      </c>
      <c r="D25" s="68" t="s">
        <v>107</v>
      </c>
      <c r="E25" s="69" t="s">
        <v>108</v>
      </c>
      <c r="F25" s="69" t="s">
        <v>109</v>
      </c>
      <c r="G25" s="69" t="s">
        <v>52</v>
      </c>
      <c r="H25" s="69" t="s">
        <v>42</v>
      </c>
      <c r="I25" s="74">
        <v>4</v>
      </c>
      <c r="J25" s="88"/>
      <c r="K25" s="89"/>
      <c r="L25" s="89"/>
      <c r="M25" s="90"/>
      <c r="N25" s="70">
        <v>0.005729166666666667</v>
      </c>
      <c r="O25" s="71">
        <v>0.005729166666666667</v>
      </c>
      <c r="P25" s="66">
        <v>0</v>
      </c>
      <c r="Q25" s="78" t="s">
        <v>142</v>
      </c>
    </row>
    <row r="26" spans="1:17" ht="26.25">
      <c r="A26" s="19">
        <v>17</v>
      </c>
      <c r="B26" s="67">
        <v>29</v>
      </c>
      <c r="C26" s="68" t="s">
        <v>127</v>
      </c>
      <c r="D26" s="68" t="s">
        <v>96</v>
      </c>
      <c r="E26" s="69" t="s">
        <v>97</v>
      </c>
      <c r="F26" s="69" t="s">
        <v>98</v>
      </c>
      <c r="G26" s="69" t="s">
        <v>46</v>
      </c>
      <c r="H26" s="69" t="s">
        <v>42</v>
      </c>
      <c r="I26" s="74">
        <v>4</v>
      </c>
      <c r="J26" s="88"/>
      <c r="K26" s="89"/>
      <c r="L26" s="89"/>
      <c r="M26" s="90"/>
      <c r="N26" s="70">
        <v>0.00986111111111111</v>
      </c>
      <c r="O26" s="71">
        <v>0.00986111111111111</v>
      </c>
      <c r="P26" s="66">
        <v>0</v>
      </c>
      <c r="Q26" s="78" t="s">
        <v>143</v>
      </c>
    </row>
    <row r="27" spans="1:17" ht="26.25">
      <c r="A27" s="19">
        <v>19</v>
      </c>
      <c r="B27" s="67">
        <v>22</v>
      </c>
      <c r="C27" s="68" t="s">
        <v>119</v>
      </c>
      <c r="D27" s="68" t="s">
        <v>87</v>
      </c>
      <c r="E27" s="69" t="s">
        <v>52</v>
      </c>
      <c r="F27" s="69" t="s">
        <v>88</v>
      </c>
      <c r="G27" s="69" t="s">
        <v>54</v>
      </c>
      <c r="H27" s="69" t="s">
        <v>42</v>
      </c>
      <c r="I27" s="74">
        <v>4</v>
      </c>
      <c r="J27" s="88"/>
      <c r="K27" s="89"/>
      <c r="L27" s="89"/>
      <c r="M27" s="90" t="s">
        <v>134</v>
      </c>
      <c r="N27" s="70">
        <v>0.010416666666666666</v>
      </c>
      <c r="O27" s="71" t="s">
        <v>135</v>
      </c>
      <c r="P27" s="66">
        <v>1</v>
      </c>
      <c r="Q27" s="78" t="s">
        <v>144</v>
      </c>
    </row>
    <row r="28" spans="1:17" ht="26.25">
      <c r="A28" s="19">
        <v>20</v>
      </c>
      <c r="B28" s="67">
        <v>11</v>
      </c>
      <c r="C28" s="68" t="s">
        <v>117</v>
      </c>
      <c r="D28" s="68" t="s">
        <v>138</v>
      </c>
      <c r="E28" s="69" t="s">
        <v>67</v>
      </c>
      <c r="F28" s="69" t="s">
        <v>68</v>
      </c>
      <c r="G28" s="69" t="s">
        <v>46</v>
      </c>
      <c r="H28" s="69" t="s">
        <v>42</v>
      </c>
      <c r="I28" s="74">
        <v>4</v>
      </c>
      <c r="J28" s="88"/>
      <c r="K28" s="89" t="s">
        <v>134</v>
      </c>
      <c r="L28" s="89" t="s">
        <v>134</v>
      </c>
      <c r="M28" s="90" t="s">
        <v>134</v>
      </c>
      <c r="N28" s="70">
        <v>0.010416666666666666</v>
      </c>
      <c r="O28" s="71" t="s">
        <v>135</v>
      </c>
      <c r="P28" s="66">
        <v>3</v>
      </c>
      <c r="Q28" s="78" t="s">
        <v>145</v>
      </c>
    </row>
    <row r="29" spans="1:17" ht="26.25">
      <c r="A29" s="19">
        <v>21</v>
      </c>
      <c r="B29" s="67">
        <v>31</v>
      </c>
      <c r="C29" s="68" t="s">
        <v>128</v>
      </c>
      <c r="D29" s="68" t="s">
        <v>101</v>
      </c>
      <c r="E29" s="69" t="s">
        <v>102</v>
      </c>
      <c r="F29" s="69" t="s">
        <v>68</v>
      </c>
      <c r="G29" s="69" t="s">
        <v>46</v>
      </c>
      <c r="H29" s="69" t="s">
        <v>66</v>
      </c>
      <c r="I29" s="74">
        <v>4</v>
      </c>
      <c r="J29" s="88"/>
      <c r="K29" s="89" t="s">
        <v>134</v>
      </c>
      <c r="L29" s="89" t="s">
        <v>134</v>
      </c>
      <c r="M29" s="90" t="s">
        <v>134</v>
      </c>
      <c r="N29" s="70">
        <v>0.010416666666666666</v>
      </c>
      <c r="O29" s="71" t="s">
        <v>135</v>
      </c>
      <c r="P29" s="66">
        <v>3</v>
      </c>
      <c r="Q29" s="78" t="s">
        <v>146</v>
      </c>
    </row>
    <row r="30" spans="1:17" ht="26.25">
      <c r="A30" s="19">
        <v>23</v>
      </c>
      <c r="B30" s="57">
        <v>24</v>
      </c>
      <c r="C30" s="60" t="s">
        <v>123</v>
      </c>
      <c r="D30" s="60" t="s">
        <v>89</v>
      </c>
      <c r="E30" s="61" t="s">
        <v>90</v>
      </c>
      <c r="F30" s="61" t="s">
        <v>40</v>
      </c>
      <c r="G30" s="61" t="s">
        <v>54</v>
      </c>
      <c r="H30" s="61" t="s">
        <v>42</v>
      </c>
      <c r="I30" s="73">
        <v>5</v>
      </c>
      <c r="J30" s="85"/>
      <c r="K30" s="86"/>
      <c r="L30" s="86"/>
      <c r="M30" s="87"/>
      <c r="N30" s="65">
        <v>0.006817129629629629</v>
      </c>
      <c r="O30" s="20">
        <v>0.006817129629629629</v>
      </c>
      <c r="P30" s="18">
        <v>0</v>
      </c>
      <c r="Q30" s="77" t="s">
        <v>139</v>
      </c>
    </row>
    <row r="31" spans="1:17" ht="26.25">
      <c r="A31" s="19">
        <v>18</v>
      </c>
      <c r="B31" s="57">
        <v>33</v>
      </c>
      <c r="C31" s="60" t="s">
        <v>129</v>
      </c>
      <c r="D31" s="60" t="s">
        <v>105</v>
      </c>
      <c r="E31" s="61" t="s">
        <v>106</v>
      </c>
      <c r="F31" s="61" t="s">
        <v>68</v>
      </c>
      <c r="G31" s="61" t="s">
        <v>54</v>
      </c>
      <c r="H31" s="61" t="s">
        <v>42</v>
      </c>
      <c r="I31" s="73">
        <v>5</v>
      </c>
      <c r="J31" s="85"/>
      <c r="K31" s="86"/>
      <c r="L31" s="86"/>
      <c r="M31" s="87"/>
      <c r="N31" s="65">
        <v>0.008900462962962962</v>
      </c>
      <c r="O31" s="20">
        <v>0.008900462962962962</v>
      </c>
      <c r="P31" s="18">
        <v>0</v>
      </c>
      <c r="Q31" s="77" t="s">
        <v>140</v>
      </c>
    </row>
    <row r="32" spans="1:17" ht="26.25">
      <c r="A32" s="19">
        <v>22</v>
      </c>
      <c r="B32" s="57">
        <v>15</v>
      </c>
      <c r="C32" s="60" t="s">
        <v>125</v>
      </c>
      <c r="D32" s="60" t="s">
        <v>78</v>
      </c>
      <c r="E32" s="61" t="s">
        <v>79</v>
      </c>
      <c r="F32" s="61" t="s">
        <v>80</v>
      </c>
      <c r="G32" s="61" t="s">
        <v>46</v>
      </c>
      <c r="H32" s="61" t="s">
        <v>42</v>
      </c>
      <c r="I32" s="73">
        <v>5</v>
      </c>
      <c r="J32" s="85"/>
      <c r="K32" s="86"/>
      <c r="L32" s="86"/>
      <c r="M32" s="87"/>
      <c r="N32" s="65">
        <v>0.010405092592592593</v>
      </c>
      <c r="O32" s="20">
        <v>0.010405092592592593</v>
      </c>
      <c r="P32" s="18">
        <v>0</v>
      </c>
      <c r="Q32" s="77" t="s">
        <v>141</v>
      </c>
    </row>
    <row r="33" spans="1:17" ht="26.25">
      <c r="A33" s="19">
        <v>24</v>
      </c>
      <c r="B33" s="57">
        <v>26</v>
      </c>
      <c r="C33" s="60" t="s">
        <v>93</v>
      </c>
      <c r="D33" s="60" t="s">
        <v>94</v>
      </c>
      <c r="E33" s="61" t="s">
        <v>95</v>
      </c>
      <c r="F33" s="61" t="s">
        <v>80</v>
      </c>
      <c r="G33" s="61" t="s">
        <v>46</v>
      </c>
      <c r="H33" s="61" t="s">
        <v>42</v>
      </c>
      <c r="I33" s="73">
        <v>5</v>
      </c>
      <c r="J33" s="85"/>
      <c r="K33" s="86"/>
      <c r="L33" s="86" t="s">
        <v>134</v>
      </c>
      <c r="M33" s="87" t="s">
        <v>134</v>
      </c>
      <c r="N33" s="65">
        <v>0.010416666666666666</v>
      </c>
      <c r="O33" s="20" t="s">
        <v>135</v>
      </c>
      <c r="P33" s="18">
        <v>2</v>
      </c>
      <c r="Q33" s="77" t="s">
        <v>142</v>
      </c>
    </row>
    <row r="34" spans="1:17" ht="26.25">
      <c r="A34" s="19">
        <v>25</v>
      </c>
      <c r="B34" s="57">
        <v>5</v>
      </c>
      <c r="C34" s="60" t="s">
        <v>119</v>
      </c>
      <c r="D34" s="60" t="s">
        <v>51</v>
      </c>
      <c r="E34" s="61" t="s">
        <v>52</v>
      </c>
      <c r="F34" s="61" t="s">
        <v>53</v>
      </c>
      <c r="G34" s="61" t="s">
        <v>54</v>
      </c>
      <c r="H34" s="61" t="s">
        <v>42</v>
      </c>
      <c r="I34" s="73">
        <v>5</v>
      </c>
      <c r="J34" s="85"/>
      <c r="K34" s="86" t="s">
        <v>134</v>
      </c>
      <c r="L34" s="86" t="s">
        <v>134</v>
      </c>
      <c r="M34" s="87" t="s">
        <v>134</v>
      </c>
      <c r="N34" s="65">
        <v>0.010416666666666666</v>
      </c>
      <c r="O34" s="20" t="s">
        <v>135</v>
      </c>
      <c r="P34" s="18">
        <v>3</v>
      </c>
      <c r="Q34" s="77" t="s">
        <v>143</v>
      </c>
    </row>
    <row r="35" spans="1:17" ht="26.25">
      <c r="A35" s="19">
        <v>26</v>
      </c>
      <c r="B35" s="57">
        <v>8</v>
      </c>
      <c r="C35" s="60" t="s">
        <v>121</v>
      </c>
      <c r="D35" s="60" t="s">
        <v>58</v>
      </c>
      <c r="E35" s="61" t="s">
        <v>59</v>
      </c>
      <c r="F35" s="61" t="s">
        <v>60</v>
      </c>
      <c r="G35" s="61" t="s">
        <v>46</v>
      </c>
      <c r="H35" s="61" t="s">
        <v>42</v>
      </c>
      <c r="I35" s="73">
        <v>5</v>
      </c>
      <c r="J35" s="85"/>
      <c r="K35" s="86" t="s">
        <v>134</v>
      </c>
      <c r="L35" s="86" t="s">
        <v>134</v>
      </c>
      <c r="M35" s="87" t="s">
        <v>134</v>
      </c>
      <c r="N35" s="65">
        <v>0.010416666666666666</v>
      </c>
      <c r="O35" s="20" t="s">
        <v>135</v>
      </c>
      <c r="P35" s="18">
        <v>3</v>
      </c>
      <c r="Q35" s="77" t="s">
        <v>144</v>
      </c>
    </row>
    <row r="36" spans="1:17" ht="26.25">
      <c r="A36" s="19">
        <v>27</v>
      </c>
      <c r="B36" s="67">
        <v>14</v>
      </c>
      <c r="C36" s="68" t="s">
        <v>118</v>
      </c>
      <c r="D36" s="68" t="s">
        <v>75</v>
      </c>
      <c r="E36" s="69" t="s">
        <v>76</v>
      </c>
      <c r="F36" s="69" t="s">
        <v>77</v>
      </c>
      <c r="G36" s="69" t="s">
        <v>50</v>
      </c>
      <c r="H36" s="69" t="s">
        <v>42</v>
      </c>
      <c r="I36" s="74">
        <v>6</v>
      </c>
      <c r="J36" s="88"/>
      <c r="K36" s="89"/>
      <c r="L36" s="89"/>
      <c r="M36" s="90"/>
      <c r="N36" s="70">
        <v>0.006076388888888889</v>
      </c>
      <c r="O36" s="71">
        <v>0.006076388888888889</v>
      </c>
      <c r="P36" s="66">
        <v>0</v>
      </c>
      <c r="Q36" s="78" t="s">
        <v>139</v>
      </c>
    </row>
    <row r="37" spans="1:17" ht="26.25">
      <c r="A37" s="19">
        <v>28</v>
      </c>
      <c r="B37" s="67">
        <v>7</v>
      </c>
      <c r="C37" s="68" t="s">
        <v>120</v>
      </c>
      <c r="D37" s="68" t="s">
        <v>55</v>
      </c>
      <c r="E37" s="69" t="s">
        <v>56</v>
      </c>
      <c r="F37" s="69" t="s">
        <v>40</v>
      </c>
      <c r="G37" s="69" t="s">
        <v>54</v>
      </c>
      <c r="H37" s="69" t="s">
        <v>57</v>
      </c>
      <c r="I37" s="74">
        <v>6</v>
      </c>
      <c r="J37" s="88"/>
      <c r="K37" s="89"/>
      <c r="L37" s="89"/>
      <c r="M37" s="91"/>
      <c r="N37" s="70">
        <v>0.008287037037037037</v>
      </c>
      <c r="O37" s="71">
        <v>0.008287037037037037</v>
      </c>
      <c r="P37" s="66">
        <v>0</v>
      </c>
      <c r="Q37" s="78" t="s">
        <v>140</v>
      </c>
    </row>
    <row r="38" spans="3:9" ht="15">
      <c r="C38" s="21"/>
      <c r="D38" s="1"/>
      <c r="E38" s="22"/>
      <c r="F38" s="23"/>
      <c r="G38" s="24"/>
      <c r="H38" s="1"/>
      <c r="I38" s="1"/>
    </row>
    <row r="39" spans="1:17" ht="5.25" customHeight="1">
      <c r="A39" s="8"/>
      <c r="B39" s="8"/>
      <c r="C39" s="21"/>
      <c r="D39" s="25"/>
      <c r="E39" s="25"/>
      <c r="F39" s="25"/>
      <c r="G39" s="25"/>
      <c r="H39" s="24"/>
      <c r="I39" s="24"/>
      <c r="J39" s="26"/>
      <c r="K39" s="26"/>
      <c r="L39" s="8"/>
      <c r="M39" s="8"/>
      <c r="N39" s="26"/>
      <c r="O39" s="27"/>
      <c r="P39" s="28"/>
      <c r="Q39" s="80"/>
    </row>
    <row r="40" spans="1:17" s="30" customFormat="1" ht="14.25">
      <c r="A40" s="30" t="s">
        <v>35</v>
      </c>
      <c r="B40" s="31"/>
      <c r="C40" s="32"/>
      <c r="D40" s="32"/>
      <c r="E40" s="32"/>
      <c r="F40" s="32"/>
      <c r="G40" s="32"/>
      <c r="H40" s="33"/>
      <c r="I40" s="33"/>
      <c r="J40" s="34"/>
      <c r="K40" s="34"/>
      <c r="L40" s="31"/>
      <c r="M40" s="31"/>
      <c r="N40" s="35"/>
      <c r="O40" s="36"/>
      <c r="Q40" s="81"/>
    </row>
    <row r="41" spans="1:17" s="30" customFormat="1" ht="14.25">
      <c r="A41" s="30" t="s">
        <v>36</v>
      </c>
      <c r="D41" s="38"/>
      <c r="E41" s="38"/>
      <c r="F41" s="38"/>
      <c r="G41" s="38"/>
      <c r="H41" s="38"/>
      <c r="I41" s="38"/>
      <c r="N41" s="39"/>
      <c r="O41" s="40"/>
      <c r="Q41" s="81"/>
    </row>
    <row r="42" spans="3:9" ht="15">
      <c r="C42" s="1"/>
      <c r="D42" s="3"/>
      <c r="E42" s="3"/>
      <c r="F42" s="3"/>
      <c r="G42" s="3"/>
      <c r="H42" s="4"/>
      <c r="I42" s="4"/>
    </row>
  </sheetData>
  <mergeCells count="7">
    <mergeCell ref="A6:I6"/>
    <mergeCell ref="A7:I7"/>
    <mergeCell ref="A8:I8"/>
    <mergeCell ref="A1:Q1"/>
    <mergeCell ref="A3:Q3"/>
    <mergeCell ref="A4:I4"/>
    <mergeCell ref="A5:I5"/>
  </mergeCells>
  <printOptions/>
  <pageMargins left="0.5" right="0.51" top="0.4" bottom="0.41" header="0.5" footer="0.5"/>
  <pageSetup fitToHeight="2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tabSelected="1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6" sqref="D16"/>
    </sheetView>
  </sheetViews>
  <sheetFormatPr defaultColWidth="9.00390625" defaultRowHeight="12.75" outlineLevelCol="1"/>
  <cols>
    <col min="1" max="1" width="4.25390625" style="1" customWidth="1"/>
    <col min="2" max="2" width="4.375" style="1" bestFit="1" customWidth="1"/>
    <col min="3" max="3" width="20.375" style="3" customWidth="1"/>
    <col min="4" max="4" width="22.75390625" style="4" customWidth="1"/>
    <col min="5" max="5" width="6.75390625" style="4" customWidth="1"/>
    <col min="6" max="6" width="8.625" style="4" customWidth="1"/>
    <col min="7" max="7" width="22.125" style="4" customWidth="1"/>
    <col min="8" max="8" width="5.625" style="5" customWidth="1"/>
    <col min="9" max="9" width="4.625" style="1" customWidth="1"/>
    <col min="10" max="10" width="3.75390625" style="1" customWidth="1"/>
    <col min="11" max="11" width="4.75390625" style="1" customWidth="1"/>
    <col min="12" max="12" width="4.25390625" style="1" customWidth="1"/>
    <col min="13" max="19" width="3.75390625" style="1" customWidth="1"/>
    <col min="20" max="20" width="5.25390625" style="1" customWidth="1"/>
    <col min="21" max="21" width="4.25390625" style="1" customWidth="1"/>
    <col min="22" max="22" width="6.625" style="1" customWidth="1"/>
    <col min="23" max="23" width="5.875" style="1" customWidth="1"/>
    <col min="24" max="24" width="6.75390625" style="1" customWidth="1"/>
    <col min="25" max="25" width="3.00390625" style="1" customWidth="1"/>
    <col min="26" max="26" width="4.875" style="225" customWidth="1" outlineLevel="1"/>
    <col min="27" max="27" width="4.375" style="1" customWidth="1"/>
    <col min="28" max="29" width="9.125" style="1" hidden="1" customWidth="1" outlineLevel="1"/>
    <col min="30" max="30" width="9.125" style="1" customWidth="1" collapsed="1"/>
    <col min="31" max="16384" width="9.125" style="1" customWidth="1"/>
  </cols>
  <sheetData>
    <row r="1" spans="1:29" ht="73.5" customHeight="1" thickBot="1">
      <c r="A1" s="155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7"/>
      <c r="AC1" s="157"/>
    </row>
    <row r="2" spans="1:29" ht="13.5" thickTop="1">
      <c r="A2" s="2" t="s">
        <v>12</v>
      </c>
      <c r="B2" s="2"/>
      <c r="C2" s="1"/>
      <c r="D2" s="3"/>
      <c r="E2" s="3"/>
      <c r="F2" s="3"/>
      <c r="G2" s="3"/>
      <c r="H2" s="4"/>
      <c r="Y2" s="6"/>
      <c r="Z2" s="6"/>
      <c r="AA2" s="7" t="s">
        <v>209</v>
      </c>
      <c r="AB2" s="8"/>
      <c r="AC2" s="158"/>
    </row>
    <row r="3" spans="1:29" ht="35.25" customHeight="1" thickBot="1">
      <c r="A3" s="156" t="s">
        <v>210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9"/>
      <c r="AC3" s="159"/>
    </row>
    <row r="4" spans="1:29" ht="15.75" thickBot="1">
      <c r="A4" s="134"/>
      <c r="B4" s="134"/>
      <c r="C4" s="134"/>
      <c r="D4" s="134"/>
      <c r="E4" s="134"/>
      <c r="F4" s="134"/>
      <c r="G4" s="134"/>
      <c r="H4" s="134"/>
      <c r="I4" s="160" t="s">
        <v>211</v>
      </c>
      <c r="J4" s="161"/>
      <c r="K4" s="162"/>
      <c r="L4" s="163" t="s">
        <v>212</v>
      </c>
      <c r="M4" s="164"/>
      <c r="N4" s="165"/>
      <c r="O4" s="163" t="s">
        <v>28</v>
      </c>
      <c r="P4" s="164"/>
      <c r="Q4" s="165"/>
      <c r="R4" s="163" t="s">
        <v>29</v>
      </c>
      <c r="S4" s="164"/>
      <c r="T4" s="164"/>
      <c r="U4" s="165"/>
      <c r="V4" s="41"/>
      <c r="W4" s="41"/>
      <c r="X4" s="41"/>
      <c r="Y4" s="41"/>
      <c r="Z4" s="42"/>
      <c r="AA4" s="41"/>
      <c r="AB4" s="166"/>
      <c r="AC4" s="167"/>
    </row>
    <row r="5" spans="1:29" ht="15.75" customHeight="1" thickBot="1">
      <c r="A5" s="134"/>
      <c r="B5" s="134"/>
      <c r="C5" s="134"/>
      <c r="D5" s="134"/>
      <c r="E5" s="134"/>
      <c r="F5" s="134"/>
      <c r="G5" s="134"/>
      <c r="H5" s="134" t="s">
        <v>213</v>
      </c>
      <c r="I5" s="46">
        <v>3</v>
      </c>
      <c r="J5" s="43">
        <v>4</v>
      </c>
      <c r="K5" s="168">
        <v>4</v>
      </c>
      <c r="L5" s="169">
        <v>5</v>
      </c>
      <c r="M5" s="170">
        <v>5</v>
      </c>
      <c r="N5" s="55">
        <v>3</v>
      </c>
      <c r="O5" s="169">
        <v>6</v>
      </c>
      <c r="P5" s="170">
        <v>5</v>
      </c>
      <c r="Q5" s="55">
        <v>2</v>
      </c>
      <c r="R5" s="169">
        <v>5</v>
      </c>
      <c r="S5" s="170">
        <v>5</v>
      </c>
      <c r="T5" s="170">
        <v>2</v>
      </c>
      <c r="U5" s="55">
        <v>2</v>
      </c>
      <c r="V5" s="41"/>
      <c r="W5" s="41"/>
      <c r="X5" s="41"/>
      <c r="Y5" s="41"/>
      <c r="Z5" s="42"/>
      <c r="AA5" s="41"/>
      <c r="AB5" s="166"/>
      <c r="AC5" s="167"/>
    </row>
    <row r="6" spans="1:29" ht="123" customHeight="1" thickBot="1">
      <c r="A6" s="9" t="s">
        <v>0</v>
      </c>
      <c r="B6" s="10" t="s">
        <v>9</v>
      </c>
      <c r="C6" s="11" t="s">
        <v>8</v>
      </c>
      <c r="D6" s="11" t="s">
        <v>37</v>
      </c>
      <c r="E6" s="12" t="s">
        <v>1</v>
      </c>
      <c r="F6" s="12" t="s">
        <v>2</v>
      </c>
      <c r="G6" s="13" t="s">
        <v>10</v>
      </c>
      <c r="H6" s="171" t="s">
        <v>3</v>
      </c>
      <c r="I6" s="172" t="s">
        <v>18</v>
      </c>
      <c r="J6" s="173" t="s">
        <v>214</v>
      </c>
      <c r="K6" s="174" t="s">
        <v>27</v>
      </c>
      <c r="L6" s="172" t="s">
        <v>26</v>
      </c>
      <c r="M6" s="173" t="s">
        <v>214</v>
      </c>
      <c r="N6" s="174" t="s">
        <v>215</v>
      </c>
      <c r="O6" s="172" t="s">
        <v>216</v>
      </c>
      <c r="P6" s="173" t="s">
        <v>217</v>
      </c>
      <c r="Q6" s="175" t="s">
        <v>23</v>
      </c>
      <c r="R6" s="172" t="s">
        <v>218</v>
      </c>
      <c r="S6" s="173" t="s">
        <v>219</v>
      </c>
      <c r="T6" s="173" t="s">
        <v>220</v>
      </c>
      <c r="U6" s="174" t="s">
        <v>23</v>
      </c>
      <c r="V6" s="176" t="s">
        <v>4</v>
      </c>
      <c r="W6" s="177" t="s">
        <v>221</v>
      </c>
      <c r="X6" s="178" t="s">
        <v>222</v>
      </c>
      <c r="Y6" s="15" t="s">
        <v>6</v>
      </c>
      <c r="Z6" s="178" t="s">
        <v>7</v>
      </c>
      <c r="AA6" s="15" t="s">
        <v>223</v>
      </c>
      <c r="AB6" s="166" t="s">
        <v>224</v>
      </c>
      <c r="AC6" s="179">
        <v>0.027777777777777776</v>
      </c>
    </row>
    <row r="7" spans="1:29" ht="29.25">
      <c r="A7" s="16">
        <v>1</v>
      </c>
      <c r="B7" s="180">
        <v>13</v>
      </c>
      <c r="C7" s="181" t="s">
        <v>124</v>
      </c>
      <c r="D7" s="181" t="s">
        <v>72</v>
      </c>
      <c r="E7" s="182" t="s">
        <v>73</v>
      </c>
      <c r="F7" s="182" t="s">
        <v>74</v>
      </c>
      <c r="G7" s="182" t="s">
        <v>54</v>
      </c>
      <c r="H7" s="182" t="s">
        <v>42</v>
      </c>
      <c r="I7" s="183">
        <v>3</v>
      </c>
      <c r="J7" s="184">
        <v>4</v>
      </c>
      <c r="K7" s="185">
        <v>4</v>
      </c>
      <c r="L7" s="183">
        <v>5</v>
      </c>
      <c r="M7" s="184">
        <v>5</v>
      </c>
      <c r="N7" s="185">
        <v>3</v>
      </c>
      <c r="O7" s="186"/>
      <c r="P7" s="187"/>
      <c r="Q7" s="188"/>
      <c r="R7" s="183">
        <v>5</v>
      </c>
      <c r="S7" s="184">
        <v>5</v>
      </c>
      <c r="T7" s="184">
        <v>2</v>
      </c>
      <c r="U7" s="185">
        <v>2</v>
      </c>
      <c r="V7" s="189">
        <v>0.027083333333333334</v>
      </c>
      <c r="W7" s="190">
        <f aca="true" t="shared" si="0" ref="W7:W12">IF(AND(V7&lt;&gt;"",V7&gt;$AC$6),MINUTE(V7-$AC$6)*0.5,0)</f>
        <v>0</v>
      </c>
      <c r="X7" s="191">
        <f aca="true" t="shared" si="1" ref="X7:X12">SUM(I7:U7)-W7</f>
        <v>38</v>
      </c>
      <c r="Y7" s="192">
        <f aca="true" t="shared" si="2" ref="Y7:Y12">COUNTIF(I7:U7,"сн")</f>
        <v>0</v>
      </c>
      <c r="Z7" s="193" t="s">
        <v>139</v>
      </c>
      <c r="AA7" s="194"/>
      <c r="AB7" s="166"/>
      <c r="AC7" s="167"/>
    </row>
    <row r="8" spans="1:29" ht="29.25">
      <c r="A8" s="19">
        <v>2</v>
      </c>
      <c r="B8" s="195">
        <v>1</v>
      </c>
      <c r="C8" s="196" t="s">
        <v>116</v>
      </c>
      <c r="D8" s="196" t="s">
        <v>38</v>
      </c>
      <c r="E8" s="197" t="s">
        <v>39</v>
      </c>
      <c r="F8" s="197" t="s">
        <v>40</v>
      </c>
      <c r="G8" s="197" t="s">
        <v>41</v>
      </c>
      <c r="H8" s="197" t="s">
        <v>42</v>
      </c>
      <c r="I8" s="198">
        <v>3</v>
      </c>
      <c r="J8" s="199">
        <v>4</v>
      </c>
      <c r="K8" s="200">
        <v>4</v>
      </c>
      <c r="L8" s="198">
        <v>5</v>
      </c>
      <c r="M8" s="199">
        <v>5</v>
      </c>
      <c r="N8" s="200">
        <v>3</v>
      </c>
      <c r="O8" s="198">
        <v>6</v>
      </c>
      <c r="P8" s="199">
        <v>5</v>
      </c>
      <c r="Q8" s="200">
        <v>2</v>
      </c>
      <c r="R8" s="201"/>
      <c r="S8" s="202"/>
      <c r="T8" s="202"/>
      <c r="U8" s="203"/>
      <c r="V8" s="204">
        <v>0.027465277777777772</v>
      </c>
      <c r="W8" s="205">
        <f t="shared" si="0"/>
        <v>0</v>
      </c>
      <c r="X8" s="206">
        <f t="shared" si="1"/>
        <v>37</v>
      </c>
      <c r="Y8" s="192">
        <f t="shared" si="2"/>
        <v>0</v>
      </c>
      <c r="Z8" s="207" t="s">
        <v>140</v>
      </c>
      <c r="AA8" s="194"/>
      <c r="AB8" s="166"/>
      <c r="AC8" s="167"/>
    </row>
    <row r="9" spans="1:29" ht="29.25">
      <c r="A9" s="19">
        <v>3</v>
      </c>
      <c r="B9" s="195">
        <v>14</v>
      </c>
      <c r="C9" s="196" t="s">
        <v>118</v>
      </c>
      <c r="D9" s="196" t="s">
        <v>75</v>
      </c>
      <c r="E9" s="197" t="s">
        <v>76</v>
      </c>
      <c r="F9" s="197" t="s">
        <v>77</v>
      </c>
      <c r="G9" s="197" t="s">
        <v>50</v>
      </c>
      <c r="H9" s="197" t="s">
        <v>42</v>
      </c>
      <c r="I9" s="198">
        <v>3</v>
      </c>
      <c r="J9" s="199">
        <v>4</v>
      </c>
      <c r="K9" s="200">
        <v>4</v>
      </c>
      <c r="L9" s="198">
        <v>5</v>
      </c>
      <c r="M9" s="202"/>
      <c r="N9" s="203"/>
      <c r="O9" s="201"/>
      <c r="P9" s="202"/>
      <c r="Q9" s="203"/>
      <c r="R9" s="198">
        <v>5</v>
      </c>
      <c r="S9" s="199">
        <v>5</v>
      </c>
      <c r="T9" s="199">
        <v>2</v>
      </c>
      <c r="U9" s="200">
        <v>2</v>
      </c>
      <c r="V9" s="208">
        <v>0.027777777777777776</v>
      </c>
      <c r="W9" s="205">
        <f t="shared" si="0"/>
        <v>0</v>
      </c>
      <c r="X9" s="206">
        <f t="shared" si="1"/>
        <v>30</v>
      </c>
      <c r="Y9" s="192">
        <f t="shared" si="2"/>
        <v>0</v>
      </c>
      <c r="Z9" s="207" t="s">
        <v>141</v>
      </c>
      <c r="AA9" s="194"/>
      <c r="AB9" s="166"/>
      <c r="AC9" s="167"/>
    </row>
    <row r="10" spans="1:29" ht="29.25">
      <c r="A10" s="19">
        <v>4</v>
      </c>
      <c r="B10" s="195">
        <v>30</v>
      </c>
      <c r="C10" s="196" t="s">
        <v>123</v>
      </c>
      <c r="D10" s="196" t="s">
        <v>99</v>
      </c>
      <c r="E10" s="197" t="s">
        <v>100</v>
      </c>
      <c r="F10" s="197" t="s">
        <v>74</v>
      </c>
      <c r="G10" s="197" t="s">
        <v>41</v>
      </c>
      <c r="H10" s="197" t="s">
        <v>42</v>
      </c>
      <c r="I10" s="201"/>
      <c r="J10" s="202"/>
      <c r="K10" s="203"/>
      <c r="L10" s="198">
        <v>5</v>
      </c>
      <c r="M10" s="199">
        <v>5</v>
      </c>
      <c r="N10" s="200">
        <v>3</v>
      </c>
      <c r="O10" s="198">
        <v>6</v>
      </c>
      <c r="P10" s="199">
        <v>5</v>
      </c>
      <c r="Q10" s="200">
        <v>2</v>
      </c>
      <c r="R10" s="201"/>
      <c r="S10" s="202"/>
      <c r="T10" s="202"/>
      <c r="U10" s="203"/>
      <c r="V10" s="208">
        <v>0.02766203703703704</v>
      </c>
      <c r="W10" s="205">
        <f t="shared" si="0"/>
        <v>0</v>
      </c>
      <c r="X10" s="206">
        <f t="shared" si="1"/>
        <v>26</v>
      </c>
      <c r="Y10" s="192">
        <f t="shared" si="2"/>
        <v>0</v>
      </c>
      <c r="Z10" s="207" t="s">
        <v>142</v>
      </c>
      <c r="AA10" s="194"/>
      <c r="AB10" s="166"/>
      <c r="AC10" s="167"/>
    </row>
    <row r="11" spans="1:27" ht="29.25">
      <c r="A11" s="19">
        <v>5</v>
      </c>
      <c r="B11" s="195">
        <v>24</v>
      </c>
      <c r="C11" s="196" t="s">
        <v>123</v>
      </c>
      <c r="D11" s="196" t="s">
        <v>89</v>
      </c>
      <c r="E11" s="197" t="s">
        <v>90</v>
      </c>
      <c r="F11" s="197" t="s">
        <v>40</v>
      </c>
      <c r="G11" s="197" t="s">
        <v>54</v>
      </c>
      <c r="H11" s="197" t="s">
        <v>42</v>
      </c>
      <c r="I11" s="198">
        <v>3</v>
      </c>
      <c r="J11" s="199">
        <v>4</v>
      </c>
      <c r="K11" s="200">
        <v>4</v>
      </c>
      <c r="L11" s="198">
        <v>5</v>
      </c>
      <c r="M11" s="202"/>
      <c r="N11" s="203"/>
      <c r="O11" s="201"/>
      <c r="P11" s="202"/>
      <c r="Q11" s="203"/>
      <c r="R11" s="201"/>
      <c r="S11" s="202"/>
      <c r="T11" s="202"/>
      <c r="U11" s="203"/>
      <c r="V11" s="208">
        <v>0.029861111111111113</v>
      </c>
      <c r="W11" s="205">
        <f t="shared" si="0"/>
        <v>1.5</v>
      </c>
      <c r="X11" s="206">
        <f t="shared" si="1"/>
        <v>14.5</v>
      </c>
      <c r="Y11" s="192">
        <f t="shared" si="2"/>
        <v>0</v>
      </c>
      <c r="Z11" s="207" t="s">
        <v>143</v>
      </c>
      <c r="AA11" s="194"/>
    </row>
    <row r="12" spans="1:29" ht="30" thickBot="1">
      <c r="A12" s="209">
        <v>6</v>
      </c>
      <c r="B12" s="210">
        <v>16</v>
      </c>
      <c r="C12" s="211" t="s">
        <v>117</v>
      </c>
      <c r="D12" s="211" t="s">
        <v>81</v>
      </c>
      <c r="E12" s="212" t="s">
        <v>82</v>
      </c>
      <c r="F12" s="212" t="s">
        <v>68</v>
      </c>
      <c r="G12" s="212" t="s">
        <v>46</v>
      </c>
      <c r="H12" s="212" t="s">
        <v>42</v>
      </c>
      <c r="I12" s="213"/>
      <c r="J12" s="214"/>
      <c r="K12" s="215"/>
      <c r="L12" s="213"/>
      <c r="M12" s="214"/>
      <c r="N12" s="215"/>
      <c r="O12" s="216">
        <v>6</v>
      </c>
      <c r="P12" s="217">
        <v>5</v>
      </c>
      <c r="Q12" s="218">
        <v>2</v>
      </c>
      <c r="R12" s="213"/>
      <c r="S12" s="214"/>
      <c r="T12" s="214"/>
      <c r="U12" s="215"/>
      <c r="V12" s="219">
        <v>0.027777777777777776</v>
      </c>
      <c r="W12" s="220">
        <f t="shared" si="0"/>
        <v>0</v>
      </c>
      <c r="X12" s="221">
        <f t="shared" si="1"/>
        <v>13</v>
      </c>
      <c r="Y12" s="222">
        <f t="shared" si="2"/>
        <v>0</v>
      </c>
      <c r="Z12" s="223" t="s">
        <v>144</v>
      </c>
      <c r="AA12" s="224"/>
      <c r="AB12" s="166"/>
      <c r="AC12" s="167"/>
    </row>
    <row r="13" spans="3:8" ht="16.5" customHeight="1">
      <c r="C13" s="21"/>
      <c r="D13" s="1"/>
      <c r="E13" s="22"/>
      <c r="F13" s="23"/>
      <c r="G13" s="24"/>
      <c r="H13" s="1"/>
    </row>
    <row r="14" spans="1:27" ht="5.25" customHeight="1">
      <c r="A14" s="8"/>
      <c r="B14" s="8"/>
      <c r="C14" s="21"/>
      <c r="D14" s="25"/>
      <c r="E14" s="25"/>
      <c r="F14" s="25"/>
      <c r="G14" s="25"/>
      <c r="H14" s="24"/>
      <c r="I14" s="26"/>
      <c r="J14" s="2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6"/>
      <c r="W14" s="26"/>
      <c r="X14" s="26"/>
      <c r="Y14" s="28"/>
      <c r="Z14" s="226"/>
      <c r="AA14" s="29"/>
    </row>
    <row r="15" spans="1:27" s="30" customFormat="1" ht="15">
      <c r="A15" s="30" t="s">
        <v>35</v>
      </c>
      <c r="B15" s="31"/>
      <c r="C15" s="32"/>
      <c r="D15" s="32"/>
      <c r="E15" s="32"/>
      <c r="F15" s="32"/>
      <c r="G15" s="32"/>
      <c r="H15" s="33"/>
      <c r="I15" s="34"/>
      <c r="J15" s="34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5"/>
      <c r="W15" s="35"/>
      <c r="X15" s="35"/>
      <c r="AA15" s="37"/>
    </row>
    <row r="16" spans="1:28" s="30" customFormat="1" ht="15">
      <c r="A16" s="30" t="s">
        <v>36</v>
      </c>
      <c r="D16" s="38"/>
      <c r="E16" s="38"/>
      <c r="F16" s="38"/>
      <c r="G16" s="38"/>
      <c r="H16" s="38"/>
      <c r="V16" s="227"/>
      <c r="W16" s="39" t="str">
        <f>IF(LEFT(A3,9)="Предварит","Время опубликования:","")</f>
        <v>Время опубликования:</v>
      </c>
      <c r="X16" s="40">
        <f ca="1">IF(LEFT(A3,9)="Предварит",NOW(),"")</f>
        <v>39172.75528518519</v>
      </c>
      <c r="AA16" s="37"/>
      <c r="AB16" s="37"/>
    </row>
    <row r="17" spans="3:8" ht="12.75">
      <c r="C17" s="1"/>
      <c r="D17" s="3"/>
      <c r="E17" s="3"/>
      <c r="F17" s="3"/>
      <c r="G17" s="3"/>
      <c r="H17" s="4"/>
    </row>
  </sheetData>
  <mergeCells count="6">
    <mergeCell ref="A1:AA1"/>
    <mergeCell ref="A3:AA3"/>
    <mergeCell ref="I4:K4"/>
    <mergeCell ref="L4:N4"/>
    <mergeCell ref="O4:Q4"/>
    <mergeCell ref="R4:U4"/>
  </mergeCells>
  <printOptions/>
  <pageMargins left="0.48" right="0.52" top="1.11" bottom="1" header="0.5" footer="0.5"/>
  <pageSetup fitToHeight="1" fitToWidth="1" horizontalDpi="600" verticalDpi="600" orientation="landscape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Katto</dc:creator>
  <cp:keywords/>
  <dc:description/>
  <cp:lastModifiedBy>Дамир</cp:lastModifiedBy>
  <cp:lastPrinted>2007-03-31T11:55:39Z</cp:lastPrinted>
  <dcterms:created xsi:type="dcterms:W3CDTF">2007-03-30T19:55:00Z</dcterms:created>
  <dcterms:modified xsi:type="dcterms:W3CDTF">2007-03-31T14:07:38Z</dcterms:modified>
  <cp:category/>
  <cp:version/>
  <cp:contentType/>
  <cp:contentStatus/>
</cp:coreProperties>
</file>