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итоговый" sheetId="1" r:id="rId1"/>
  </sheets>
  <externalReferences>
    <externalReference r:id="rId4"/>
  </externalReferences>
  <definedNames>
    <definedName name="_xlnm.Print_Area" localSheetId="0">'итоговый'!$A$1:$L$28</definedName>
  </definedNames>
  <calcPr fullCalcOnLoad="1"/>
</workbook>
</file>

<file path=xl/sharedStrings.xml><?xml version="1.0" encoding="utf-8"?>
<sst xmlns="http://schemas.openxmlformats.org/spreadsheetml/2006/main" count="65" uniqueCount="50">
  <si>
    <t>ФЕДЕРАЦИЯ АЛЬПИНИЗМА И СКАЛОЛАЗАНИЯ Г. МОСКВЫ</t>
  </si>
  <si>
    <t>Чемпионат г. Москвы по альпинизму в скальном классе ”Малые Горы”</t>
  </si>
  <si>
    <t>3 – 9 мая 2012 г., Крым</t>
  </si>
  <si>
    <t>Итоговый протокол</t>
  </si>
  <si>
    <t>Место</t>
  </si>
  <si>
    <t>Фамилия, имя, отчество</t>
  </si>
  <si>
    <t>Год рождения</t>
  </si>
  <si>
    <t>Команда</t>
  </si>
  <si>
    <t>Разряд</t>
  </si>
  <si>
    <t>Баллы за школу</t>
  </si>
  <si>
    <t>Баллы за восхождения</t>
  </si>
  <si>
    <t>Сумма баллов</t>
  </si>
  <si>
    <t>Индивидуальное лазание</t>
  </si>
  <si>
    <t>Соревнования в связках</t>
  </si>
  <si>
    <t>Сумма</t>
  </si>
  <si>
    <t>Нилов Сергей Алексеевич</t>
  </si>
  <si>
    <t>ЦСКА-2</t>
  </si>
  <si>
    <t>МС</t>
  </si>
  <si>
    <t>Головченко Дмитрий Николаевич</t>
  </si>
  <si>
    <t>КМС</t>
  </si>
  <si>
    <t>Каячев Александр Иванович</t>
  </si>
  <si>
    <t>МЭИ-1</t>
  </si>
  <si>
    <t>Большаков Дмитрий Алексеевич</t>
  </si>
  <si>
    <t>3</t>
  </si>
  <si>
    <t>Савельев Игорь Борисович</t>
  </si>
  <si>
    <t>МГУ-1</t>
  </si>
  <si>
    <t>Жегусов Ярослав Олегович</t>
  </si>
  <si>
    <t>Юркин Адександр Викторович</t>
  </si>
  <si>
    <t>ЦСКА-1</t>
  </si>
  <si>
    <t>Брык Роман Александрович</t>
  </si>
  <si>
    <t>Дорфман Роман Львович</t>
  </si>
  <si>
    <t>МЭИ-2</t>
  </si>
  <si>
    <t>Ланге Александр Сергеевич</t>
  </si>
  <si>
    <t>Щеглов Илья Евгеньевич</t>
  </si>
  <si>
    <t>ЦСКА-3</t>
  </si>
  <si>
    <t>Бончук Артем Николаевич</t>
  </si>
  <si>
    <t>Первушин Александр Анатольевич</t>
  </si>
  <si>
    <t>МЭИ-4</t>
  </si>
  <si>
    <t>Корочков Алексей Семёнович</t>
  </si>
  <si>
    <t>Лопухина Ольга Александровна</t>
  </si>
  <si>
    <t>МГУ-2</t>
  </si>
  <si>
    <t>Бесчастнова Юлия Валерьевна</t>
  </si>
  <si>
    <t>9</t>
  </si>
  <si>
    <t>Мельников Иван Александрович</t>
  </si>
  <si>
    <t>МЭИ-3</t>
  </si>
  <si>
    <t>Бахарев Алексей Александрович</t>
  </si>
  <si>
    <t xml:space="preserve">Гл. судья </t>
  </si>
  <si>
    <t>В.Г. Коломыцев</t>
  </si>
  <si>
    <t>Гл. секретарь</t>
  </si>
  <si>
    <t>К.А.Облог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</si>
</sst>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0" fillId="0" borderId="0" xfId="0" applyAlignment="1">
      <alignment vertical="center"/>
    </xf>
    <xf numFmtId="0" fontId="1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19" fillId="0" borderId="14" xfId="0" applyFont="1" applyBorder="1" applyAlignment="1">
      <alignment horizontal="center" vertical="center"/>
    </xf>
    <xf numFmtId="2" fontId="19" fillId="0" borderId="14" xfId="0" applyNumberFormat="1" applyFont="1" applyBorder="1" applyAlignment="1">
      <alignment horizontal="center" vertical="center"/>
    </xf>
    <xf numFmtId="2" fontId="19" fillId="0" borderId="16" xfId="0" applyNumberFormat="1" applyFont="1" applyBorder="1" applyAlignment="1">
      <alignment horizontal="center" vertical="center"/>
    </xf>
    <xf numFmtId="2" fontId="23" fillId="0" borderId="15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center" vertical="center" wrapText="1"/>
    </xf>
    <xf numFmtId="2" fontId="19" fillId="0" borderId="17" xfId="0" applyNumberFormat="1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49" fontId="19" fillId="0" borderId="20" xfId="0" applyNumberFormat="1" applyFont="1" applyBorder="1" applyAlignment="1">
      <alignment horizontal="center" vertical="center"/>
    </xf>
    <xf numFmtId="0" fontId="19" fillId="0" borderId="21" xfId="0" applyFont="1" applyBorder="1" applyAlignment="1">
      <alignment vertical="center"/>
    </xf>
    <xf numFmtId="0" fontId="19" fillId="0" borderId="21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2" fontId="19" fillId="0" borderId="21" xfId="0" applyNumberFormat="1" applyFont="1" applyBorder="1" applyAlignment="1">
      <alignment horizontal="center" vertical="center"/>
    </xf>
    <xf numFmtId="2" fontId="19" fillId="0" borderId="22" xfId="0" applyNumberFormat="1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24" fillId="0" borderId="0" xfId="0" applyFont="1" applyAlignment="1">
      <alignment/>
    </xf>
    <xf numFmtId="0" fontId="18" fillId="0" borderId="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152400</xdr:rowOff>
    </xdr:from>
    <xdr:to>
      <xdr:col>1</xdr:col>
      <xdr:colOff>1228725</xdr:colOff>
      <xdr:row>4</xdr:row>
      <xdr:rowOff>152400</xdr:rowOff>
    </xdr:to>
    <xdr:pic>
      <xdr:nvPicPr>
        <xdr:cNvPr id="1" name="Рисунок 1" descr="58186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152400"/>
          <a:ext cx="12192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72;&#1083;&#1099;&#1077;%20&#1075;&#1086;&#1088;&#1099;%202011%20&#1089;%20&#1092;&#1083;&#1077;&#1096;&#1082;&#1080;\&#1055;&#1088;&#1086;&#1090;&#1086;&#1082;&#1086;&#1083;&#109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осхождения"/>
      <sheetName val="Лист1"/>
      <sheetName val="протокол лазание"/>
      <sheetName val="протокол связки"/>
      <sheetName val="протокол школа"/>
      <sheetName val="лазание итог"/>
      <sheetName val="школа итог"/>
      <sheetName val="итог"/>
      <sheetName val="связки итог"/>
      <sheetName val="итоговый"/>
      <sheetName val="Лист2"/>
      <sheetName val="Лист3"/>
    </sheetNames>
    <sheetDataSet>
      <sheetData sheetId="0">
        <row r="10">
          <cell r="M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SheetLayoutView="100" workbookViewId="0" topLeftCell="A1">
      <selection activeCell="C13" sqref="C13"/>
    </sheetView>
  </sheetViews>
  <sheetFormatPr defaultColWidth="9.140625" defaultRowHeight="15"/>
  <cols>
    <col min="1" max="1" width="7.28125" style="0" customWidth="1"/>
    <col min="2" max="2" width="32.28125" style="0" customWidth="1"/>
    <col min="3" max="3" width="10.421875" style="0" customWidth="1"/>
    <col min="4" max="4" width="9.57421875" style="0" bestFit="1" customWidth="1"/>
    <col min="5" max="5" width="7.57421875" style="0" customWidth="1"/>
    <col min="6" max="6" width="15.7109375" style="0" customWidth="1"/>
    <col min="7" max="7" width="12.7109375" style="0" customWidth="1"/>
    <col min="8" max="8" width="7.28125" style="0" customWidth="1"/>
    <col min="9" max="9" width="6.00390625" style="0" customWidth="1"/>
    <col min="10" max="10" width="5.421875" style="0" customWidth="1"/>
    <col min="11" max="11" width="7.140625" style="0" customWidth="1"/>
    <col min="12" max="12" width="10.421875" style="0" customWidth="1"/>
  </cols>
  <sheetData>
    <row r="1" spans="3:13" ht="15.75">
      <c r="C1" s="1" t="s">
        <v>0</v>
      </c>
      <c r="D1" s="1"/>
      <c r="E1" s="1"/>
      <c r="F1" s="1"/>
      <c r="G1" s="1"/>
      <c r="H1" s="1"/>
      <c r="I1" s="1"/>
      <c r="J1" s="1"/>
      <c r="K1" s="1"/>
      <c r="L1" s="1"/>
      <c r="M1" s="2"/>
    </row>
    <row r="2" spans="3:13" ht="37.5" customHeight="1">
      <c r="C2" s="3" t="s">
        <v>1</v>
      </c>
      <c r="D2" s="3"/>
      <c r="E2" s="3"/>
      <c r="F2" s="3"/>
      <c r="G2" s="3"/>
      <c r="H2" s="3"/>
      <c r="I2" s="3"/>
      <c r="J2" s="3"/>
      <c r="K2" s="3"/>
      <c r="L2" s="3"/>
      <c r="M2" s="4"/>
    </row>
    <row r="3" spans="3:13" ht="16.5" customHeight="1">
      <c r="C3" s="5" t="s">
        <v>2</v>
      </c>
      <c r="D3" s="5"/>
      <c r="E3" s="5"/>
      <c r="F3" s="5"/>
      <c r="G3" s="5"/>
      <c r="H3" s="5"/>
      <c r="I3" s="5"/>
      <c r="J3" s="5"/>
      <c r="K3" s="5"/>
      <c r="L3" s="5"/>
      <c r="M3" s="6"/>
    </row>
    <row r="4" spans="1:13" ht="16.5" customHeight="1">
      <c r="A4" s="7"/>
      <c r="B4" s="7"/>
      <c r="C4" s="1" t="s">
        <v>3</v>
      </c>
      <c r="D4" s="1"/>
      <c r="E4" s="1"/>
      <c r="F4" s="1"/>
      <c r="G4" s="1"/>
      <c r="H4" s="1"/>
      <c r="I4" s="1"/>
      <c r="J4" s="1"/>
      <c r="K4" s="1"/>
      <c r="L4" s="1"/>
      <c r="M4" s="2"/>
    </row>
    <row r="5" spans="1:13" ht="16.5" customHeight="1" thickBot="1">
      <c r="A5" s="8"/>
      <c r="B5" s="8"/>
      <c r="C5" s="9"/>
      <c r="D5" s="9"/>
      <c r="E5" s="9"/>
      <c r="F5" s="9"/>
      <c r="G5" s="10"/>
      <c r="H5" s="10"/>
      <c r="I5" s="11"/>
      <c r="J5" s="11"/>
      <c r="K5" s="12"/>
      <c r="L5" s="13"/>
      <c r="M5" s="13"/>
    </row>
    <row r="6" spans="1:12" ht="42.75" customHeight="1">
      <c r="A6" s="14" t="s">
        <v>4</v>
      </c>
      <c r="B6" s="15" t="s">
        <v>5</v>
      </c>
      <c r="C6" s="15" t="s">
        <v>6</v>
      </c>
      <c r="D6" s="16" t="s">
        <v>7</v>
      </c>
      <c r="E6" s="16" t="s">
        <v>8</v>
      </c>
      <c r="F6" s="15" t="s">
        <v>9</v>
      </c>
      <c r="G6" s="15"/>
      <c r="H6" s="15"/>
      <c r="I6" s="15" t="s">
        <v>10</v>
      </c>
      <c r="J6" s="15"/>
      <c r="K6" s="15"/>
      <c r="L6" s="17" t="s">
        <v>11</v>
      </c>
    </row>
    <row r="7" spans="1:12" ht="25.5">
      <c r="A7" s="18"/>
      <c r="B7" s="19"/>
      <c r="C7" s="19"/>
      <c r="D7" s="20"/>
      <c r="E7" s="20"/>
      <c r="F7" s="21" t="s">
        <v>12</v>
      </c>
      <c r="G7" s="21" t="s">
        <v>13</v>
      </c>
      <c r="H7" s="21" t="s">
        <v>14</v>
      </c>
      <c r="I7" s="22">
        <v>1</v>
      </c>
      <c r="J7" s="21">
        <v>2</v>
      </c>
      <c r="K7" s="21" t="s">
        <v>14</v>
      </c>
      <c r="L7" s="23"/>
    </row>
    <row r="8" spans="1:12" ht="15">
      <c r="A8" s="24">
        <v>1</v>
      </c>
      <c r="B8" s="25" t="s">
        <v>15</v>
      </c>
      <c r="C8" s="26">
        <v>1977</v>
      </c>
      <c r="D8" s="26" t="s">
        <v>16</v>
      </c>
      <c r="E8" s="26" t="s">
        <v>17</v>
      </c>
      <c r="F8" s="27">
        <v>0.21</v>
      </c>
      <c r="G8" s="27">
        <v>0.39</v>
      </c>
      <c r="H8" s="27">
        <f>F8+G8</f>
        <v>0.6</v>
      </c>
      <c r="I8" s="28">
        <v>6.41</v>
      </c>
      <c r="J8" s="28">
        <v>6.44</v>
      </c>
      <c r="K8" s="27">
        <f>SUM(I8:J9)</f>
        <v>12.850000000000001</v>
      </c>
      <c r="L8" s="29">
        <f>SUM(K8,H8)</f>
        <v>13.450000000000001</v>
      </c>
    </row>
    <row r="9" spans="1:12" ht="15">
      <c r="A9" s="24"/>
      <c r="B9" s="30" t="s">
        <v>18</v>
      </c>
      <c r="C9" s="26">
        <v>1983</v>
      </c>
      <c r="D9" s="31" t="s">
        <v>16</v>
      </c>
      <c r="E9" s="26" t="s">
        <v>19</v>
      </c>
      <c r="F9" s="27"/>
      <c r="G9" s="27"/>
      <c r="H9" s="27"/>
      <c r="I9" s="32"/>
      <c r="J9" s="32"/>
      <c r="K9" s="27"/>
      <c r="L9" s="33"/>
    </row>
    <row r="10" spans="1:12" ht="15">
      <c r="A10" s="24">
        <v>2</v>
      </c>
      <c r="B10" s="25" t="s">
        <v>20</v>
      </c>
      <c r="C10" s="26">
        <v>1955</v>
      </c>
      <c r="D10" s="31" t="s">
        <v>21</v>
      </c>
      <c r="E10" s="26">
        <v>1</v>
      </c>
      <c r="F10" s="27">
        <v>0.21</v>
      </c>
      <c r="G10" s="27">
        <v>0.11</v>
      </c>
      <c r="H10" s="27">
        <f>F10+G10</f>
        <v>0.32</v>
      </c>
      <c r="I10" s="28">
        <v>6.43</v>
      </c>
      <c r="J10" s="28">
        <v>5.93</v>
      </c>
      <c r="K10" s="27">
        <f>SUM(I10:J11)</f>
        <v>12.36</v>
      </c>
      <c r="L10" s="29">
        <f>SUM(K10,H10)</f>
        <v>12.68</v>
      </c>
    </row>
    <row r="11" spans="1:12" ht="15">
      <c r="A11" s="24"/>
      <c r="B11" s="25" t="s">
        <v>22</v>
      </c>
      <c r="C11" s="26">
        <v>1980</v>
      </c>
      <c r="D11" s="31" t="s">
        <v>21</v>
      </c>
      <c r="E11" s="26">
        <v>1</v>
      </c>
      <c r="F11" s="27"/>
      <c r="G11" s="27"/>
      <c r="H11" s="27"/>
      <c r="I11" s="32"/>
      <c r="J11" s="32"/>
      <c r="K11" s="27"/>
      <c r="L11" s="33"/>
    </row>
    <row r="12" spans="1:12" ht="18" customHeight="1">
      <c r="A12" s="34" t="s">
        <v>23</v>
      </c>
      <c r="B12" s="25" t="s">
        <v>24</v>
      </c>
      <c r="C12" s="26">
        <v>1981</v>
      </c>
      <c r="D12" s="26" t="s">
        <v>25</v>
      </c>
      <c r="E12" s="26" t="s">
        <v>19</v>
      </c>
      <c r="F12" s="27">
        <v>0.33</v>
      </c>
      <c r="G12" s="27">
        <v>0.22</v>
      </c>
      <c r="H12" s="27">
        <f>F12+G12</f>
        <v>0.55</v>
      </c>
      <c r="I12" s="28">
        <v>5.48</v>
      </c>
      <c r="J12" s="28">
        <v>5.91</v>
      </c>
      <c r="K12" s="27">
        <f>SUM(I12:J13)</f>
        <v>11.39</v>
      </c>
      <c r="L12" s="29">
        <f>SUM(K12,H12)</f>
        <v>11.940000000000001</v>
      </c>
    </row>
    <row r="13" spans="1:12" ht="15">
      <c r="A13" s="34"/>
      <c r="B13" s="25" t="s">
        <v>26</v>
      </c>
      <c r="C13" s="26">
        <v>1986</v>
      </c>
      <c r="D13" s="26" t="s">
        <v>25</v>
      </c>
      <c r="E13" s="26">
        <v>2</v>
      </c>
      <c r="F13" s="27"/>
      <c r="G13" s="27"/>
      <c r="H13" s="27"/>
      <c r="I13" s="32"/>
      <c r="J13" s="32"/>
      <c r="K13" s="27"/>
      <c r="L13" s="33"/>
    </row>
    <row r="14" spans="1:12" ht="15">
      <c r="A14" s="24">
        <v>4</v>
      </c>
      <c r="B14" s="25" t="s">
        <v>27</v>
      </c>
      <c r="C14" s="26">
        <v>1977</v>
      </c>
      <c r="D14" s="26" t="s">
        <v>28</v>
      </c>
      <c r="E14" s="26" t="s">
        <v>19</v>
      </c>
      <c r="F14" s="27">
        <v>0.42</v>
      </c>
      <c r="G14" s="27">
        <v>0.44</v>
      </c>
      <c r="H14" s="27">
        <f>F14+G14</f>
        <v>0.86</v>
      </c>
      <c r="I14" s="28">
        <v>5.12</v>
      </c>
      <c r="J14" s="28">
        <v>5.52</v>
      </c>
      <c r="K14" s="27">
        <f>SUM(I14:J15)</f>
        <v>10.64</v>
      </c>
      <c r="L14" s="29">
        <f>SUM(K14,H14)</f>
        <v>11.5</v>
      </c>
    </row>
    <row r="15" spans="1:12" ht="15">
      <c r="A15" s="24"/>
      <c r="B15" s="25" t="s">
        <v>29</v>
      </c>
      <c r="C15" s="26">
        <v>1982</v>
      </c>
      <c r="D15" s="26" t="s">
        <v>28</v>
      </c>
      <c r="E15" s="26">
        <v>1</v>
      </c>
      <c r="F15" s="27"/>
      <c r="G15" s="27"/>
      <c r="H15" s="27"/>
      <c r="I15" s="32"/>
      <c r="J15" s="32"/>
      <c r="K15" s="27"/>
      <c r="L15" s="33"/>
    </row>
    <row r="16" spans="1:12" ht="15">
      <c r="A16" s="24">
        <v>5</v>
      </c>
      <c r="B16" s="25" t="s">
        <v>30</v>
      </c>
      <c r="C16" s="26">
        <v>1988</v>
      </c>
      <c r="D16" s="26" t="s">
        <v>31</v>
      </c>
      <c r="E16" s="26">
        <v>2</v>
      </c>
      <c r="F16" s="27">
        <v>0.11</v>
      </c>
      <c r="G16" s="27">
        <v>0.33</v>
      </c>
      <c r="H16" s="27">
        <f>F16+G16</f>
        <v>0.44</v>
      </c>
      <c r="I16" s="28">
        <v>4.71</v>
      </c>
      <c r="J16" s="28">
        <v>4.06</v>
      </c>
      <c r="K16" s="27">
        <f>SUM(I16:J17)</f>
        <v>8.77</v>
      </c>
      <c r="L16" s="29">
        <f>SUM(K16,H16)</f>
        <v>9.209999999999999</v>
      </c>
    </row>
    <row r="17" spans="1:12" ht="15">
      <c r="A17" s="24"/>
      <c r="B17" s="25" t="s">
        <v>32</v>
      </c>
      <c r="C17" s="26">
        <v>1978</v>
      </c>
      <c r="D17" s="26" t="s">
        <v>31</v>
      </c>
      <c r="E17" s="26">
        <v>1</v>
      </c>
      <c r="F17" s="27"/>
      <c r="G17" s="27"/>
      <c r="H17" s="27"/>
      <c r="I17" s="32"/>
      <c r="J17" s="32"/>
      <c r="K17" s="27"/>
      <c r="L17" s="33"/>
    </row>
    <row r="18" spans="1:12" ht="18.75" customHeight="1">
      <c r="A18" s="24">
        <v>6</v>
      </c>
      <c r="B18" s="25" t="s">
        <v>33</v>
      </c>
      <c r="C18" s="26">
        <v>1987</v>
      </c>
      <c r="D18" s="26" t="s">
        <v>34</v>
      </c>
      <c r="E18" s="26">
        <v>2</v>
      </c>
      <c r="F18" s="27">
        <v>0.37</v>
      </c>
      <c r="G18" s="27">
        <v>0.28</v>
      </c>
      <c r="H18" s="27">
        <f>F18+G18</f>
        <v>0.65</v>
      </c>
      <c r="I18" s="28">
        <v>2.99</v>
      </c>
      <c r="J18" s="28">
        <v>4.07</v>
      </c>
      <c r="K18" s="27">
        <f>SUM(I18:J19)</f>
        <v>7.0600000000000005</v>
      </c>
      <c r="L18" s="29">
        <f>SUM(K18,H18)</f>
        <v>7.710000000000001</v>
      </c>
    </row>
    <row r="19" spans="1:12" ht="15">
      <c r="A19" s="24"/>
      <c r="B19" s="25" t="s">
        <v>35</v>
      </c>
      <c r="C19" s="26">
        <v>1985</v>
      </c>
      <c r="D19" s="26" t="s">
        <v>34</v>
      </c>
      <c r="E19" s="26">
        <v>2</v>
      </c>
      <c r="F19" s="27"/>
      <c r="G19" s="27"/>
      <c r="H19" s="27"/>
      <c r="I19" s="32"/>
      <c r="J19" s="32"/>
      <c r="K19" s="27"/>
      <c r="L19" s="33"/>
    </row>
    <row r="20" spans="1:12" ht="15">
      <c r="A20" s="24">
        <v>7</v>
      </c>
      <c r="B20" s="25" t="s">
        <v>36</v>
      </c>
      <c r="C20" s="26">
        <v>1964</v>
      </c>
      <c r="D20" s="26" t="s">
        <v>37</v>
      </c>
      <c r="E20" s="26" t="s">
        <v>19</v>
      </c>
      <c r="F20" s="27">
        <v>0.22</v>
      </c>
      <c r="G20" s="27">
        <v>0.17</v>
      </c>
      <c r="H20" s="27">
        <f>F20+G20</f>
        <v>0.39</v>
      </c>
      <c r="I20" s="28">
        <v>5.39</v>
      </c>
      <c r="J20" s="28">
        <f>'[1]восхождения'!M10</f>
        <v>0</v>
      </c>
      <c r="K20" s="27">
        <f>SUM(I20:J21)</f>
        <v>5.39</v>
      </c>
      <c r="L20" s="29">
        <f>SUM(K20,H20)</f>
        <v>5.779999999999999</v>
      </c>
    </row>
    <row r="21" spans="1:12" ht="15">
      <c r="A21" s="24"/>
      <c r="B21" s="25" t="s">
        <v>38</v>
      </c>
      <c r="C21" s="26">
        <v>1965</v>
      </c>
      <c r="D21" s="26" t="s">
        <v>37</v>
      </c>
      <c r="E21" s="26" t="s">
        <v>19</v>
      </c>
      <c r="F21" s="27"/>
      <c r="G21" s="27"/>
      <c r="H21" s="27"/>
      <c r="I21" s="32"/>
      <c r="J21" s="32"/>
      <c r="K21" s="27"/>
      <c r="L21" s="33"/>
    </row>
    <row r="22" spans="1:12" ht="15">
      <c r="A22" s="35">
        <v>8</v>
      </c>
      <c r="B22" s="25" t="s">
        <v>39</v>
      </c>
      <c r="C22" s="26">
        <v>1989</v>
      </c>
      <c r="D22" s="31" t="s">
        <v>40</v>
      </c>
      <c r="E22" s="26" t="s">
        <v>19</v>
      </c>
      <c r="F22" s="28">
        <v>0.19</v>
      </c>
      <c r="G22" s="28">
        <v>0</v>
      </c>
      <c r="H22" s="28">
        <f>F22+G22</f>
        <v>0.19</v>
      </c>
      <c r="I22" s="28">
        <v>3.27</v>
      </c>
      <c r="J22" s="28">
        <v>0</v>
      </c>
      <c r="K22" s="27">
        <f>SUM(I22:J23)</f>
        <v>3.27</v>
      </c>
      <c r="L22" s="29">
        <f>SUM(K22,H22)</f>
        <v>3.46</v>
      </c>
    </row>
    <row r="23" spans="1:12" ht="15">
      <c r="A23" s="36"/>
      <c r="B23" s="25" t="s">
        <v>41</v>
      </c>
      <c r="C23" s="26">
        <v>1980</v>
      </c>
      <c r="D23" s="26" t="s">
        <v>40</v>
      </c>
      <c r="E23" s="26">
        <v>2</v>
      </c>
      <c r="F23" s="32"/>
      <c r="G23" s="32"/>
      <c r="H23" s="32"/>
      <c r="I23" s="32"/>
      <c r="J23" s="32"/>
      <c r="K23" s="27"/>
      <c r="L23" s="33"/>
    </row>
    <row r="24" spans="1:12" ht="15">
      <c r="A24" s="34" t="s">
        <v>42</v>
      </c>
      <c r="B24" s="25" t="s">
        <v>43</v>
      </c>
      <c r="C24" s="26">
        <v>1989</v>
      </c>
      <c r="D24" s="31" t="s">
        <v>44</v>
      </c>
      <c r="E24" s="26">
        <v>2</v>
      </c>
      <c r="F24" s="27">
        <v>0.06</v>
      </c>
      <c r="G24" s="27">
        <v>0.05</v>
      </c>
      <c r="H24" s="27">
        <f>F24+G24</f>
        <v>0.11</v>
      </c>
      <c r="I24" s="28">
        <v>1.24</v>
      </c>
      <c r="J24" s="28">
        <v>1.34</v>
      </c>
      <c r="K24" s="27">
        <f>SUM(I24:J25)</f>
        <v>2.58</v>
      </c>
      <c r="L24" s="29">
        <f>SUM(K24,H24)</f>
        <v>2.69</v>
      </c>
    </row>
    <row r="25" spans="1:12" ht="15.75" thickBot="1">
      <c r="A25" s="37"/>
      <c r="B25" s="38" t="s">
        <v>45</v>
      </c>
      <c r="C25" s="39">
        <v>1985</v>
      </c>
      <c r="D25" s="40" t="s">
        <v>44</v>
      </c>
      <c r="E25" s="39">
        <v>2</v>
      </c>
      <c r="F25" s="41"/>
      <c r="G25" s="41"/>
      <c r="H25" s="41"/>
      <c r="I25" s="42"/>
      <c r="J25" s="42"/>
      <c r="K25" s="41"/>
      <c r="L25" s="43"/>
    </row>
    <row r="26" spans="1:12" ht="15.75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5"/>
    </row>
    <row r="27" spans="1:12" ht="15.75">
      <c r="A27" s="46" t="s">
        <v>46</v>
      </c>
      <c r="B27" s="46"/>
      <c r="C27" s="46" t="s">
        <v>47</v>
      </c>
      <c r="D27" s="46"/>
      <c r="E27" s="44"/>
      <c r="F27" s="44"/>
      <c r="G27" s="44"/>
      <c r="H27" s="44"/>
      <c r="I27" s="44"/>
      <c r="J27" s="44"/>
      <c r="K27" s="44"/>
      <c r="L27" s="45"/>
    </row>
    <row r="28" spans="1:12" ht="15.75">
      <c r="A28" s="46" t="s">
        <v>48</v>
      </c>
      <c r="B28" s="46"/>
      <c r="C28" s="46" t="s">
        <v>49</v>
      </c>
      <c r="D28" s="46"/>
      <c r="E28" s="44"/>
      <c r="F28" s="44"/>
      <c r="G28" s="44"/>
      <c r="H28" s="44"/>
      <c r="I28" s="44"/>
      <c r="J28" s="44"/>
      <c r="K28" s="44"/>
      <c r="L28" s="45"/>
    </row>
  </sheetData>
  <sheetProtection/>
  <mergeCells count="91">
    <mergeCell ref="C1:L1"/>
    <mergeCell ref="C2:L2"/>
    <mergeCell ref="C3:L3"/>
    <mergeCell ref="C4:L4"/>
    <mergeCell ref="A5:B5"/>
    <mergeCell ref="C5:F5"/>
    <mergeCell ref="G5:H5"/>
    <mergeCell ref="A6:A7"/>
    <mergeCell ref="B6:B7"/>
    <mergeCell ref="C6:C7"/>
    <mergeCell ref="D6:D7"/>
    <mergeCell ref="E6:E7"/>
    <mergeCell ref="F6:H6"/>
    <mergeCell ref="I6:K6"/>
    <mergeCell ref="L6:L7"/>
    <mergeCell ref="A8:A9"/>
    <mergeCell ref="F8:F9"/>
    <mergeCell ref="G8:G9"/>
    <mergeCell ref="H8:H9"/>
    <mergeCell ref="I8:I9"/>
    <mergeCell ref="J8:J9"/>
    <mergeCell ref="K8:K9"/>
    <mergeCell ref="L8:L9"/>
    <mergeCell ref="A10:A11"/>
    <mergeCell ref="F10:F11"/>
    <mergeCell ref="G10:G11"/>
    <mergeCell ref="H10:H11"/>
    <mergeCell ref="I10:I11"/>
    <mergeCell ref="J10:J11"/>
    <mergeCell ref="K10:K11"/>
    <mergeCell ref="L10:L11"/>
    <mergeCell ref="A12:A13"/>
    <mergeCell ref="F12:F13"/>
    <mergeCell ref="G12:G13"/>
    <mergeCell ref="H12:H13"/>
    <mergeCell ref="I12:I13"/>
    <mergeCell ref="J12:J13"/>
    <mergeCell ref="K12:K13"/>
    <mergeCell ref="L12:L13"/>
    <mergeCell ref="A14:A15"/>
    <mergeCell ref="F14:F15"/>
    <mergeCell ref="G14:G15"/>
    <mergeCell ref="H14:H15"/>
    <mergeCell ref="I14:I15"/>
    <mergeCell ref="J14:J15"/>
    <mergeCell ref="K14:K15"/>
    <mergeCell ref="L14:L15"/>
    <mergeCell ref="A16:A17"/>
    <mergeCell ref="F16:F17"/>
    <mergeCell ref="G16:G17"/>
    <mergeCell ref="H16:H17"/>
    <mergeCell ref="I16:I17"/>
    <mergeCell ref="J16:J17"/>
    <mergeCell ref="K16:K17"/>
    <mergeCell ref="L16:L17"/>
    <mergeCell ref="K20:K21"/>
    <mergeCell ref="L20:L21"/>
    <mergeCell ref="A18:A19"/>
    <mergeCell ref="F18:F19"/>
    <mergeCell ref="G18:G19"/>
    <mergeCell ref="H18:H19"/>
    <mergeCell ref="I18:I19"/>
    <mergeCell ref="J18:J19"/>
    <mergeCell ref="A20:A21"/>
    <mergeCell ref="F20:F21"/>
    <mergeCell ref="I24:I25"/>
    <mergeCell ref="J24:J25"/>
    <mergeCell ref="K18:K19"/>
    <mergeCell ref="L18:L19"/>
    <mergeCell ref="K24:K25"/>
    <mergeCell ref="L24:L25"/>
    <mergeCell ref="K22:K23"/>
    <mergeCell ref="L22:L23"/>
    <mergeCell ref="I22:I23"/>
    <mergeCell ref="J22:J23"/>
    <mergeCell ref="G20:G21"/>
    <mergeCell ref="H20:H21"/>
    <mergeCell ref="I20:I21"/>
    <mergeCell ref="J20:J21"/>
    <mergeCell ref="A27:B27"/>
    <mergeCell ref="C27:D27"/>
    <mergeCell ref="A28:B28"/>
    <mergeCell ref="C28:D28"/>
    <mergeCell ref="A24:A25"/>
    <mergeCell ref="F24:F25"/>
    <mergeCell ref="G24:G25"/>
    <mergeCell ref="H24:H25"/>
    <mergeCell ref="A22:A23"/>
    <mergeCell ref="F22:F23"/>
    <mergeCell ref="G22:G23"/>
    <mergeCell ref="H22:H23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</dc:creator>
  <cp:keywords/>
  <dc:description/>
  <cp:lastModifiedBy>BAK</cp:lastModifiedBy>
  <dcterms:created xsi:type="dcterms:W3CDTF">2012-05-09T13:04:29Z</dcterms:created>
  <dcterms:modified xsi:type="dcterms:W3CDTF">2012-05-09T13:04:56Z</dcterms:modified>
  <cp:category/>
  <cp:version/>
  <cp:contentType/>
  <cp:contentStatus/>
</cp:coreProperties>
</file>